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P8" i="1" l="1"/>
  <c r="A7" i="1"/>
  <c r="Q8" i="1" l="1"/>
  <c r="R8" i="1" l="1"/>
  <c r="S8" i="1"/>
  <c r="T8" i="1" l="1"/>
  <c r="U8" i="1" l="1"/>
  <c r="V8" i="1" l="1"/>
  <c r="W8" i="1" l="1"/>
  <c r="X8" i="1" l="1"/>
  <c r="B7" i="1" l="1"/>
  <c r="B8" i="1" s="1"/>
  <c r="B9" i="1" l="1"/>
  <c r="D9" i="1" s="1"/>
  <c r="A10" i="1"/>
  <c r="B10" i="1" s="1"/>
  <c r="D10" i="1" s="1"/>
  <c r="A11" i="1" l="1"/>
  <c r="B11" i="1" s="1"/>
  <c r="D11" i="1" s="1"/>
  <c r="A12" i="1" l="1"/>
  <c r="B12" i="1" s="1"/>
  <c r="C12" i="1" s="1"/>
  <c r="A13" i="1" l="1"/>
  <c r="B13" i="1" s="1"/>
  <c r="D13" i="1" s="1"/>
  <c r="A14" i="1" l="1"/>
  <c r="B14" i="1" s="1"/>
  <c r="D14" i="1" s="1"/>
  <c r="A15" i="1" l="1"/>
  <c r="B15" i="1" s="1"/>
  <c r="D15" i="1" s="1"/>
  <c r="A16" i="1" l="1"/>
  <c r="B16" i="1" s="1"/>
  <c r="C16" i="1" s="1"/>
  <c r="A17" i="1" l="1"/>
  <c r="B17" i="1" s="1"/>
  <c r="D17" i="1" s="1"/>
  <c r="A18" i="1" l="1"/>
  <c r="B18" i="1" s="1"/>
  <c r="D18" i="1" s="1"/>
  <c r="A19" i="1" l="1"/>
  <c r="B19" i="1" s="1"/>
  <c r="D19" i="1" s="1"/>
  <c r="A20" i="1" l="1"/>
  <c r="B20" i="1" s="1"/>
  <c r="C20" i="1" s="1"/>
  <c r="A21" i="1" l="1"/>
  <c r="B21" i="1" s="1"/>
  <c r="D21" i="1" s="1"/>
  <c r="A22" i="1" l="1"/>
  <c r="B22" i="1" s="1"/>
  <c r="D22" i="1" s="1"/>
  <c r="A23" i="1" l="1"/>
  <c r="B23" i="1" s="1"/>
  <c r="D23" i="1" s="1"/>
  <c r="A24" i="1" l="1"/>
  <c r="B24" i="1" s="1"/>
  <c r="C24" i="1" s="1"/>
  <c r="C8" i="1" s="1"/>
  <c r="A25" i="1" l="1"/>
  <c r="B25" i="1" s="1"/>
  <c r="D25" i="1" s="1"/>
  <c r="A26" i="1" l="1"/>
  <c r="B26" i="1" s="1"/>
  <c r="D26" i="1" s="1"/>
  <c r="A27" i="1" l="1"/>
  <c r="B27" i="1" s="1"/>
  <c r="D27" i="1" s="1"/>
  <c r="D8" i="1" s="1"/>
  <c r="E21" i="1" l="1"/>
  <c r="E9" i="1"/>
  <c r="E10" i="1"/>
  <c r="E17" i="1"/>
  <c r="E19" i="1"/>
  <c r="E27" i="1"/>
  <c r="E25" i="1"/>
  <c r="E13" i="1"/>
  <c r="E14" i="1"/>
  <c r="E15" i="1"/>
  <c r="E22" i="1"/>
  <c r="E18" i="1"/>
  <c r="E26" i="1"/>
  <c r="E23" i="1"/>
  <c r="E11" i="1"/>
  <c r="E7" i="1" l="1"/>
  <c r="E8" i="1" s="1"/>
  <c r="F8" i="1" s="1"/>
  <c r="H5" i="1" s="1"/>
  <c r="I25" i="1" l="1"/>
  <c r="I10" i="1"/>
  <c r="I11" i="1"/>
  <c r="I9" i="1"/>
  <c r="I13" i="1"/>
  <c r="I15" i="1"/>
  <c r="I17" i="1"/>
  <c r="I14" i="1"/>
  <c r="I18" i="1"/>
  <c r="I21" i="1"/>
  <c r="I22" i="1"/>
  <c r="I19" i="1"/>
  <c r="I23" i="1"/>
  <c r="I26" i="1"/>
</calcChain>
</file>

<file path=xl/sharedStrings.xml><?xml version="1.0" encoding="utf-8"?>
<sst xmlns="http://schemas.openxmlformats.org/spreadsheetml/2006/main" count="161" uniqueCount="161">
  <si>
    <t>f</t>
  </si>
  <si>
    <t>g</t>
  </si>
  <si>
    <t>h</t>
  </si>
  <si>
    <t>i</t>
  </si>
  <si>
    <t>j</t>
  </si>
  <si>
    <t>k</t>
  </si>
  <si>
    <t>l</t>
  </si>
  <si>
    <t>m</t>
  </si>
  <si>
    <t>n</t>
  </si>
  <si>
    <t>nbcar</t>
  </si>
  <si>
    <t>espaces</t>
  </si>
  <si>
    <t>chiffres</t>
  </si>
  <si>
    <t>somme</t>
  </si>
  <si>
    <t>a</t>
  </si>
  <si>
    <t>b</t>
  </si>
  <si>
    <t>c</t>
  </si>
  <si>
    <t>d</t>
  </si>
  <si>
    <t>e</t>
  </si>
  <si>
    <t xml:space="preserve"> </t>
  </si>
  <si>
    <t>En Italie j'ai enfin découvert Venise</t>
  </si>
  <si>
    <t>En allant à l'école je pique des crises</t>
  </si>
  <si>
    <t>Le réchauffement climatique sur toute la banquise</t>
  </si>
  <si>
    <t>Sous le clair de lune, seule, elle est conquise,</t>
  </si>
  <si>
    <t>L'ours  blanc et son petit vivent sur la banquise</t>
  </si>
  <si>
    <t>Je ne pouvais pas m'échapper de ma banquise.</t>
  </si>
  <si>
    <t xml:space="preserve">Tous les beaux chiens enfilent leurs belles chemises </t>
  </si>
  <si>
    <t>J'ai pris mon sac à dos pour aller à Venise</t>
  </si>
  <si>
    <t>L'enfant traversa le désert comme Moïse</t>
  </si>
  <si>
    <t>Le printemps est là, tu peux souffler  chère brise</t>
  </si>
  <si>
    <t>Les rois habitaient de grands et jolis châteaux</t>
  </si>
  <si>
    <t>En Français, nous découvrons plein de nouveaux mots</t>
  </si>
  <si>
    <t>Tous les bateaux étaient perdus sur tous les flots</t>
  </si>
  <si>
    <t>orage et foudre s'abattent sur les grands flots,</t>
  </si>
  <si>
    <t>Les méchants requins  mangent les poissons dans l'eau</t>
  </si>
  <si>
    <t>J'ai toujours voulu être fort et marcher sur l'eau.</t>
  </si>
  <si>
    <t>Les chenilles vertes aiment les gros poireaux</t>
  </si>
  <si>
    <t xml:space="preserve"> Et surprise! Je vis le grand Raymond Queneau,</t>
  </si>
  <si>
    <t>Noé sur son bateau sauva les animaux</t>
  </si>
  <si>
    <t>Le changement de saison fait remuer l'eau</t>
  </si>
  <si>
    <t>Une fois arrivée, jai pu voir la Tamise</t>
  </si>
  <si>
    <t>En Histoire, nous faisons beaucoup trop de frises</t>
  </si>
  <si>
    <t>On entendait les vents chuchoter sur la brise</t>
  </si>
  <si>
    <t>il est émerveillé par la beauté exquise.</t>
  </si>
  <si>
    <t>Les oiseaux de Rio sont de couleur cerise</t>
  </si>
  <si>
    <t>J'aime tellement aller prier à l'église.</t>
  </si>
  <si>
    <t>Les gros éléphanteaux dansent sous la marquise</t>
  </si>
  <si>
    <t>On devint vite ami, on vit la tour de Pise</t>
  </si>
  <si>
    <t>Le nouveau-né se fit baptiser à l'église</t>
  </si>
  <si>
    <t>La nature va faire une très grosse  crise</t>
  </si>
  <si>
    <t>J'aimerais tellement voler comme un oiseau.</t>
  </si>
  <si>
    <t>Le petit lapin se cache dans le chapeau</t>
  </si>
  <si>
    <t>A Venise je vis un château rempli d'eau,</t>
  </si>
  <si>
    <t>Pourquoi  ne pas essayer de marcher sur l'eau</t>
  </si>
  <si>
    <t>Et pourtant ce qu'elle fait  est tellement beau</t>
  </si>
  <si>
    <t>Elle était belle comme le jour ma Marise.</t>
  </si>
  <si>
    <t>Le loup va à Venise avec sa valise</t>
  </si>
  <si>
    <t>Oh la-bas j'ai vu " Américan Graffities"</t>
  </si>
  <si>
    <t>Qu'elle est exquise cette tarte à la cerise</t>
  </si>
  <si>
    <t>Elle se réveille , la vie en devient exquise</t>
  </si>
  <si>
    <t>Mon rêve serait de travailler dans un grand zoo.</t>
  </si>
  <si>
    <t>Dauphin et cachalot nagent tout deux dans l'eau</t>
  </si>
  <si>
    <t>Le matin je pris un bol de chocolat chaud</t>
  </si>
  <si>
    <t>Qu'il est beau ce gateau à la noix de coco</t>
  </si>
  <si>
    <t>Et le monde ne supprime pas  les idiots</t>
  </si>
  <si>
    <t>Dans les contes le prince devient un crapaud</t>
  </si>
  <si>
    <t>En Musique, j'ai de magnifiques zéros</t>
  </si>
  <si>
    <t>Dans le désert du Sahara il fait bien chaud</t>
  </si>
  <si>
    <t>Ballet éphémère, iréel, par le hublot.</t>
  </si>
  <si>
    <t>Dans le  desert, il y a de nombreux chameaux</t>
  </si>
  <si>
    <t>C'est une belle fille qui s'appelle Lise</t>
  </si>
  <si>
    <t>En Arts plastique, on peint la grande Tour de Pise</t>
  </si>
  <si>
    <t>La qualité d'une personne est la franchise</t>
  </si>
  <si>
    <t>Pris au dépourvu ébloui par la surprise,</t>
  </si>
  <si>
    <t>Près de  Rome le soleil brille sur TOUT  Pise</t>
  </si>
  <si>
    <t>Il a cogné son pied contre mon grand vélo</t>
  </si>
  <si>
    <t>En Sport, la prof nous fait faire de  nombreux sauts</t>
  </si>
  <si>
    <t>Dans cette classe il n'y a que des ados</t>
  </si>
  <si>
    <t>au crépuscule, le cheval est au galop.</t>
  </si>
  <si>
    <t>A Maurice, les marchands vendent des cocos</t>
  </si>
  <si>
    <t>Nous avons visité la tour penchée de Pise</t>
  </si>
  <si>
    <t>La recré, je me sens liberée par la brise</t>
  </si>
  <si>
    <t>Tous les enfants font preuve d'une grande gourmandise</t>
  </si>
  <si>
    <t>Ce cauchemar et ce fléau, me martyrisent,</t>
  </si>
  <si>
    <t>A Bruxelles, toutes les gauffres sont esquises</t>
  </si>
  <si>
    <t>Beaucoup de couples sont déjà allés à Venise.</t>
  </si>
  <si>
    <t>Les petits ours blancs dorment sur la banquise</t>
  </si>
  <si>
    <t>Puis je vis ma tante et je lui fis une bise</t>
  </si>
  <si>
    <t>Ecoute  belle Maryse la douce brise</t>
  </si>
  <si>
    <t>Les pauvres sont même inscrits dans le monde, sur sa frise</t>
  </si>
  <si>
    <t>Les paysans jadis se parlaient en argot</t>
  </si>
  <si>
    <t>En Technologie, on devient des mécanos</t>
  </si>
  <si>
    <t>L'éléphanteau rejoint sa maman au point d'eau</t>
  </si>
  <si>
    <t>seul dans mes pensées, je regarde vers le haut.</t>
  </si>
  <si>
    <t>A Hawai les hommes surfent  avec brio</t>
  </si>
  <si>
    <t>Je regarde les bateaux voguer sur les flots.</t>
  </si>
  <si>
    <t>Oh! Je vois ramper par terre un escargot</t>
  </si>
  <si>
    <t>Et pour le dîner elle m'offrit du chorizo</t>
  </si>
  <si>
    <t>Cher Jacquot , voudrais-tu un de ces gros chapeaux ?</t>
  </si>
  <si>
    <t>Mais ainsi va la vie, vivre avec, il le faut</t>
  </si>
  <si>
    <t>Thomas dort si longtemps qu'on dirait une marmotte</t>
  </si>
  <si>
    <t>Et en Sciences, nous travaillons sur les grottes</t>
  </si>
  <si>
    <t>Le gros père Noël a rempli sa jolie hotte</t>
  </si>
  <si>
    <t>Egaux et libres ils ont enfin  le droit de vote.</t>
  </si>
  <si>
    <t>Le père Noël a ses cadeaux dans sa hotte</t>
  </si>
  <si>
    <t>Cette femme est très belle mais idiote.</t>
  </si>
  <si>
    <t>Mon habitation est infestée de marmote</t>
  </si>
  <si>
    <t xml:space="preserve">En visitant La France j'aperçus mon pote </t>
  </si>
  <si>
    <t>Admire ces marmottes petite Charlotte</t>
  </si>
  <si>
    <t>Les animaux  se réveillent, comme la lotte</t>
  </si>
  <si>
    <t>En travaillant dehors les ouvriers sifflotent</t>
  </si>
  <si>
    <t>La grande recré, nous discutons entre potes</t>
  </si>
  <si>
    <t>Dans cette prairie dorment toutes ces Marmottes</t>
  </si>
  <si>
    <t>Et les gitans chantent à l'ombre  de leurs roulottes.</t>
  </si>
  <si>
    <t>Pour monter a cheval, on enfile nos bottes</t>
  </si>
  <si>
    <t>Dans mon enfance j'avais beaucoup de potes.</t>
  </si>
  <si>
    <t>Pour nettoyer mon jardin, j'enfile mes bottes</t>
  </si>
  <si>
    <t xml:space="preserve">A  Birmingham la tradition c'est la carotte </t>
  </si>
  <si>
    <t>Sur la rivière le si  petit bateau flotte</t>
  </si>
  <si>
    <t>Moins sombres,  plus éclairées, paraissent les  grottes</t>
  </si>
  <si>
    <t>J'ai capturé un papillon dans mon jardin</t>
  </si>
  <si>
    <t>En faisant le pingouin je distrais mon voisin</t>
  </si>
  <si>
    <t>La boulangère et son mari cuisent le pain</t>
  </si>
  <si>
    <t>Le vent souffle fort dans ses beaux cheveux chatains.</t>
  </si>
  <si>
    <t>A la montagne nous observons des sapins</t>
  </si>
  <si>
    <t>Au Brésil on se fait arracher un des reins.</t>
  </si>
  <si>
    <t>Le rat traverse, le bus appuie sur ses freins</t>
  </si>
  <si>
    <t>Quand j'entre dans ma chambre je vis un sapin,</t>
  </si>
  <si>
    <t>Je ne peux terminer cette histoire sans fin</t>
  </si>
  <si>
    <t>Je souris grâce à la venue de mon parain</t>
  </si>
  <si>
    <t>Ce n'est pas du vrai or, on nomme ça du toc</t>
  </si>
  <si>
    <t>En lisant nos mauvais bulletins ça les choque</t>
  </si>
  <si>
    <t xml:space="preserve">Au XVII siècle dominait l'art baroque </t>
  </si>
  <si>
    <t>Il m'a fait une grosse surprise, le choc.</t>
  </si>
  <si>
    <t>Les danseurs du Royal Ballet ont plein de cloques</t>
  </si>
  <si>
    <t>En faisant un accident j'ai reçu un choc.</t>
  </si>
  <si>
    <t>La grenouille danse sous la pluie, ploc,plic,ploc</t>
  </si>
  <si>
    <t xml:space="preserve">Pendant la soirée  dansante : musique  rock </t>
  </si>
  <si>
    <t>Sur la banquise, se trouve un tout nouveau phoque</t>
  </si>
  <si>
    <t>Accompagné des fleurs, il va avec son broc</t>
  </si>
  <si>
    <t>Le Coin de Mire est un îlot formé de roc</t>
  </si>
  <si>
    <t>Pendant les cours de mathématiques, je bloque</t>
  </si>
  <si>
    <t xml:space="preserve">En marchant dans la rue je me suis fait une cloque </t>
  </si>
  <si>
    <t>Ils sont méprisables  et méchants, ils se moquent.</t>
  </si>
  <si>
    <t>Tous les matins, nous sommes réveilllés par le coq</t>
  </si>
  <si>
    <t>J'ai vu beaucoup de chameaux au Maroc.</t>
  </si>
  <si>
    <t>Les moustiques adorent porter des breloques</t>
  </si>
  <si>
    <t>Malheureusement quelqu'un renversa un bloc</t>
  </si>
  <si>
    <t>"Marin d'eau douce" comme le dirait Haddock</t>
  </si>
  <si>
    <t>Certes un peu sot mais très solide comme un roc</t>
  </si>
  <si>
    <t>Quand je serai grand j'aimerais être un marin.</t>
  </si>
  <si>
    <t>Enfin quand l'école est finie je me sens bien !</t>
  </si>
  <si>
    <t>Le pape mit ses pieds sur le sol marocain</t>
  </si>
  <si>
    <t>Perspicace, malin, rusé est le devin.</t>
  </si>
  <si>
    <t>Tous les soirs, le soleil s'en va dans le lointain.</t>
  </si>
  <si>
    <t>Je voudrais pouvoir  compter jusqu'à deux cent vingt.</t>
  </si>
  <si>
    <t>Tous les animaux du monde sont des humains</t>
  </si>
  <si>
    <t>Arrivant en Allemagne, je vis le Rhin.</t>
  </si>
  <si>
    <t>Voici la fin de notre bel alexandrin.</t>
  </si>
  <si>
    <t>Mais il est enfin là, son voyage a pris fin</t>
  </si>
  <si>
    <r>
      <t>poème n</t>
    </r>
    <r>
      <rPr>
        <sz val="11"/>
        <color theme="1"/>
        <rFont val="French Script MT"/>
        <family val="4"/>
      </rPr>
      <t>°</t>
    </r>
  </si>
  <si>
    <t xml:space="preserve"> Cent mille milliards de poèmes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</si>
</sst>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French Script MT"/>
      <family val="4"/>
    </font>
    <font>
      <sz val="24"/>
      <color theme="1"/>
      <name val="French Script MT"/>
      <family val="4"/>
    </font>
    <font>
      <sz val="18"/>
      <color theme="1"/>
      <name val="French Script MT"/>
      <family val="4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70C0"/>
      <name val="French Script MT"/>
      <family val="4"/>
    </font>
    <font>
      <b/>
      <sz val="18"/>
      <color rgb="FFFF0000"/>
      <name val="French Script MT"/>
      <family val="4"/>
    </font>
    <font>
      <sz val="12"/>
      <color theme="1"/>
      <name val="Calibri"/>
      <family val="2"/>
      <scheme val="minor"/>
    </font>
    <font>
      <sz val="11"/>
      <color theme="1"/>
      <name val="Frenc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9"/>
      </left>
      <right style="thin">
        <color rgb="FFFF0000"/>
      </right>
      <top style="thin">
        <color theme="9"/>
      </top>
      <bottom/>
      <diagonal/>
    </border>
    <border>
      <left style="thin">
        <color rgb="FFFF0000"/>
      </left>
      <right/>
      <top style="thin">
        <color theme="9"/>
      </top>
      <bottom style="thin">
        <color theme="8"/>
      </bottom>
      <diagonal/>
    </border>
    <border>
      <left/>
      <right/>
      <top style="thin">
        <color theme="9"/>
      </top>
      <bottom style="thin">
        <color theme="8"/>
      </bottom>
      <diagonal/>
    </border>
    <border>
      <left/>
      <right style="thin">
        <color theme="9"/>
      </right>
      <top style="thin">
        <color theme="9"/>
      </top>
      <bottom style="thin">
        <color theme="8"/>
      </bottom>
      <diagonal/>
    </border>
    <border>
      <left style="thin">
        <color theme="9"/>
      </left>
      <right style="thin">
        <color rgb="FFFF0000"/>
      </right>
      <top style="thin">
        <color theme="8"/>
      </top>
      <bottom style="thin">
        <color theme="8"/>
      </bottom>
      <diagonal/>
    </border>
    <border>
      <left/>
      <right style="thin">
        <color theme="9"/>
      </right>
      <top style="thin">
        <color theme="8"/>
      </top>
      <bottom style="thin">
        <color theme="8"/>
      </bottom>
      <diagonal/>
    </border>
    <border>
      <left style="thin">
        <color theme="9"/>
      </left>
      <right style="thin">
        <color rgb="FFFF0000"/>
      </right>
      <top style="thin">
        <color theme="8"/>
      </top>
      <bottom style="thin">
        <color theme="9"/>
      </bottom>
      <diagonal/>
    </border>
    <border>
      <left/>
      <right/>
      <top style="thin">
        <color theme="8"/>
      </top>
      <bottom style="thin">
        <color theme="9"/>
      </bottom>
      <diagonal/>
    </border>
    <border>
      <left/>
      <right style="thin">
        <color theme="9"/>
      </right>
      <top style="thin">
        <color theme="8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92D050"/>
      </left>
      <right style="thick">
        <color rgb="FF7030A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92D050"/>
      </left>
      <right style="thick">
        <color rgb="FF7030A0"/>
      </right>
      <top/>
      <bottom style="thick">
        <color rgb="FFF30DB7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NumberFormat="1" applyFill="1" applyBorder="1"/>
    <xf numFmtId="0" fontId="0" fillId="2" borderId="0" xfId="0" applyFill="1" applyBorder="1"/>
    <xf numFmtId="0" fontId="4" fillId="2" borderId="1" xfId="0" applyFont="1" applyFill="1" applyBorder="1"/>
    <xf numFmtId="0" fontId="0" fillId="2" borderId="1" xfId="0" applyFill="1" applyBorder="1"/>
    <xf numFmtId="11" fontId="0" fillId="2" borderId="0" xfId="0" applyNumberFormat="1" applyFill="1" applyBorder="1"/>
    <xf numFmtId="0" fontId="3" fillId="2" borderId="1" xfId="0" applyFont="1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1" fillId="2" borderId="0" xfId="0" applyFont="1" applyFill="1" applyBorder="1"/>
    <xf numFmtId="0" fontId="5" fillId="2" borderId="0" xfId="0" applyFont="1" applyFill="1" applyBorder="1"/>
    <xf numFmtId="49" fontId="0" fillId="2" borderId="0" xfId="0" applyNumberFormat="1" applyFill="1" applyBorder="1"/>
    <xf numFmtId="0" fontId="6" fillId="2" borderId="0" xfId="0" applyFont="1" applyFill="1" applyBorder="1"/>
    <xf numFmtId="0" fontId="8" fillId="2" borderId="1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7" xfId="0" applyFont="1" applyFill="1" applyBorder="1" applyAlignment="1" applyProtection="1">
      <alignment horizontal="center"/>
      <protection locked="0"/>
    </xf>
    <xf numFmtId="11" fontId="0" fillId="2" borderId="7" xfId="0" applyNumberFormat="1" applyFill="1" applyBorder="1"/>
    <xf numFmtId="0" fontId="1" fillId="2" borderId="6" xfId="0" applyFont="1" applyFill="1" applyBorder="1"/>
    <xf numFmtId="0" fontId="0" fillId="2" borderId="8" xfId="0" applyFill="1" applyBorder="1"/>
    <xf numFmtId="0" fontId="4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2" borderId="13" xfId="0" applyFont="1" applyFill="1" applyBorder="1"/>
    <xf numFmtId="0" fontId="9" fillId="0" borderId="14" xfId="0" applyFont="1" applyFill="1" applyBorder="1" applyAlignment="1">
      <alignment horizontal="left"/>
    </xf>
    <xf numFmtId="0" fontId="9" fillId="2" borderId="15" xfId="0" applyFont="1" applyFill="1" applyBorder="1"/>
    <xf numFmtId="0" fontId="1" fillId="2" borderId="1" xfId="0" applyFont="1" applyFill="1" applyBorder="1"/>
    <xf numFmtId="0" fontId="0" fillId="2" borderId="3" xfId="0" applyFill="1" applyBorder="1"/>
    <xf numFmtId="0" fontId="3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 applyProtection="1">
      <alignment horizontal="left" indent="5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4D2"/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157162</xdr:colOff>
      <xdr:row>0</xdr:row>
      <xdr:rowOff>307976</xdr:rowOff>
    </xdr:from>
    <xdr:to>
      <xdr:col>6</xdr:col>
      <xdr:colOff>1081087</xdr:colOff>
      <xdr:row>4</xdr:row>
      <xdr:rowOff>215107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" y="307976"/>
          <a:ext cx="923925" cy="1012031"/>
        </a:xfrm>
        <a:prstGeom prst="rect">
          <a:avLst/>
        </a:prstGeom>
        <a:noFill/>
        <a:ln w="3175">
          <a:solidFill>
            <a:schemeClr val="tx1"/>
          </a:solidFill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G1" zoomScaleNormal="100" workbookViewId="0">
      <selection activeCell="J3" sqref="J3"/>
    </sheetView>
  </sheetViews>
  <sheetFormatPr baseColWidth="10" defaultRowHeight="15" x14ac:dyDescent="0.25"/>
  <cols>
    <col min="1" max="6" width="11.42578125" style="2" hidden="1" customWidth="1"/>
    <col min="7" max="7" width="16.7109375" style="2" customWidth="1"/>
    <col min="8" max="8" width="29.7109375" style="2" customWidth="1"/>
    <col min="9" max="9" width="14.7109375" style="2" customWidth="1"/>
    <col min="10" max="10" width="63.140625" style="2" customWidth="1"/>
    <col min="11" max="11" width="20.5703125" style="2" customWidth="1"/>
    <col min="12" max="13" width="30.28515625" style="2" customWidth="1"/>
    <col min="14" max="14" width="11.42578125" style="2" hidden="1" customWidth="1"/>
    <col min="15" max="15" width="44.5703125" style="2" hidden="1" customWidth="1"/>
    <col min="16" max="16" width="51.85546875" style="2" hidden="1" customWidth="1"/>
    <col min="17" max="17" width="48.7109375" style="2" hidden="1" customWidth="1"/>
    <col min="18" max="18" width="45" style="2" hidden="1" customWidth="1"/>
    <col min="19" max="19" width="53.7109375" style="2" hidden="1" customWidth="1"/>
    <col min="20" max="20" width="46.42578125" style="2" hidden="1" customWidth="1"/>
    <col min="21" max="21" width="51.28515625" style="2" hidden="1" customWidth="1"/>
    <col min="22" max="22" width="45.42578125" style="2" hidden="1" customWidth="1"/>
    <col min="23" max="23" width="39.7109375" style="2" hidden="1" customWidth="1"/>
    <col min="24" max="24" width="46.7109375" style="2" hidden="1" customWidth="1"/>
    <col min="25" max="27" width="0" style="2" hidden="1" customWidth="1"/>
    <col min="28" max="16384" width="11.42578125" style="2"/>
  </cols>
  <sheetData>
    <row r="1" spans="1:24" ht="37.5" customHeight="1" x14ac:dyDescent="0.25">
      <c r="G1" s="14"/>
      <c r="H1" s="32"/>
      <c r="I1" s="35" t="s">
        <v>160</v>
      </c>
      <c r="J1" s="35"/>
      <c r="K1" s="36"/>
    </row>
    <row r="2" spans="1:24" ht="24.95" customHeight="1" x14ac:dyDescent="0.8">
      <c r="G2" s="15"/>
      <c r="H2" s="4"/>
      <c r="I2" s="8"/>
      <c r="J2" s="7"/>
      <c r="K2" s="16"/>
    </row>
    <row r="3" spans="1:24" ht="24.95" customHeight="1" x14ac:dyDescent="0.55000000000000004">
      <c r="G3" s="15"/>
      <c r="H3" s="4"/>
      <c r="I3" s="33" t="s">
        <v>159</v>
      </c>
      <c r="J3" s="34">
        <v>100</v>
      </c>
      <c r="K3" s="16"/>
    </row>
    <row r="4" spans="1:24" ht="24.95" hidden="1" customHeight="1" x14ac:dyDescent="0.55000000000000004">
      <c r="G4" s="15"/>
      <c r="H4" s="4"/>
      <c r="I4" s="6"/>
      <c r="J4" s="7"/>
      <c r="K4" s="17"/>
    </row>
    <row r="5" spans="1:24" ht="24.95" customHeight="1" thickBot="1" x14ac:dyDescent="0.45">
      <c r="G5" s="15"/>
      <c r="H5" s="13" t="str">
        <f>IF(F8,"","Le nombre doit être compris entre un et cent mille milliards en regroupant les chiffres par trois à partir des unités. ")</f>
        <v/>
      </c>
      <c r="J5" s="4"/>
      <c r="K5" s="18"/>
    </row>
    <row r="6" spans="1:24" ht="24.95" hidden="1" customHeight="1" x14ac:dyDescent="0.25">
      <c r="B6" s="2" t="s">
        <v>9</v>
      </c>
      <c r="C6" s="2" t="s">
        <v>10</v>
      </c>
      <c r="D6" s="2" t="s">
        <v>11</v>
      </c>
      <c r="E6" s="2" t="s">
        <v>12</v>
      </c>
      <c r="G6" s="15"/>
      <c r="H6" s="4"/>
      <c r="I6" s="4"/>
      <c r="J6" s="4"/>
      <c r="K6" s="16"/>
    </row>
    <row r="7" spans="1:24" ht="24.95" hidden="1" customHeight="1" x14ac:dyDescent="0.25">
      <c r="A7" s="5" t="str">
        <f>TRIM(J3)</f>
        <v>100</v>
      </c>
      <c r="B7" s="2">
        <f>LEN(A7)</f>
        <v>3</v>
      </c>
      <c r="E7" s="2">
        <f>SUM(E9:E27)</f>
        <v>1</v>
      </c>
      <c r="G7" s="15"/>
      <c r="H7" s="4"/>
      <c r="I7" s="4"/>
      <c r="J7" s="4"/>
      <c r="K7" s="16"/>
    </row>
    <row r="8" spans="1:24" ht="24.95" hidden="1" customHeight="1" x14ac:dyDescent="0.25">
      <c r="B8" s="9" t="b">
        <f>OR(B7&lt;19,A7="100 000 000 000 000")</f>
        <v>1</v>
      </c>
      <c r="C8" s="9" t="b">
        <f>AND(C9:C27)</f>
        <v>1</v>
      </c>
      <c r="D8" s="9" t="b">
        <f>AND(D9:D27)</f>
        <v>1</v>
      </c>
      <c r="E8" s="9" t="b">
        <f>AND(D8,E7&gt;0)</f>
        <v>1</v>
      </c>
      <c r="F8" s="9" t="b">
        <f>AND(B8:E8)</f>
        <v>1</v>
      </c>
      <c r="G8" s="19"/>
      <c r="H8" s="31"/>
      <c r="I8" s="4"/>
      <c r="J8" s="4"/>
      <c r="K8" s="16"/>
      <c r="O8" s="2">
        <v>0</v>
      </c>
      <c r="P8" s="2">
        <f>O8+1</f>
        <v>1</v>
      </c>
      <c r="Q8" s="2">
        <f t="shared" ref="Q8:X8" si="0">P8+1</f>
        <v>2</v>
      </c>
      <c r="R8" s="2">
        <f t="shared" si="0"/>
        <v>3</v>
      </c>
      <c r="S8" s="2">
        <f t="shared" si="0"/>
        <v>4</v>
      </c>
      <c r="T8" s="2">
        <f t="shared" si="0"/>
        <v>5</v>
      </c>
      <c r="U8" s="2">
        <f t="shared" si="0"/>
        <v>6</v>
      </c>
      <c r="V8" s="2">
        <f t="shared" si="0"/>
        <v>7</v>
      </c>
      <c r="W8" s="2">
        <f t="shared" si="0"/>
        <v>8</v>
      </c>
      <c r="X8" s="2">
        <f t="shared" si="0"/>
        <v>9</v>
      </c>
    </row>
    <row r="9" spans="1:24" ht="24.95" customHeight="1" x14ac:dyDescent="0.4">
      <c r="A9" s="1">
        <v>1</v>
      </c>
      <c r="B9" s="2" t="str">
        <f>IF(A9&lt;$B$7+1,MID($A$7,$B$7-A9+1,1),"0")</f>
        <v>0</v>
      </c>
      <c r="D9" s="2" t="b">
        <f>OR(B9="0",B9="1",B9="2",B9="3",B9="4",B9="5",B9="6",B9="7",B9="8",B9="9")</f>
        <v>1</v>
      </c>
      <c r="E9" s="2">
        <f>IF($D$8,VALUE(B9),"")</f>
        <v>0</v>
      </c>
      <c r="G9" s="15"/>
      <c r="H9" s="4"/>
      <c r="I9" s="3" t="str">
        <f>IF($F$8,INDEX(O9:X9,1,E9+1),"")</f>
        <v>En Italie j'ai enfin découvert Venise</v>
      </c>
      <c r="J9" s="4"/>
      <c r="K9" s="16"/>
      <c r="N9" s="2" t="s">
        <v>13</v>
      </c>
      <c r="O9" s="24" t="s">
        <v>19</v>
      </c>
      <c r="P9" s="24" t="s">
        <v>20</v>
      </c>
      <c r="Q9" s="24" t="s">
        <v>21</v>
      </c>
      <c r="R9" s="25" t="s">
        <v>22</v>
      </c>
      <c r="S9" s="24" t="s">
        <v>23</v>
      </c>
      <c r="T9" s="26" t="s">
        <v>24</v>
      </c>
      <c r="U9" s="24" t="s">
        <v>25</v>
      </c>
      <c r="V9" s="24" t="s">
        <v>26</v>
      </c>
      <c r="W9" s="24" t="s">
        <v>27</v>
      </c>
      <c r="X9" s="25" t="s">
        <v>28</v>
      </c>
    </row>
    <row r="10" spans="1:24" ht="24.95" customHeight="1" x14ac:dyDescent="0.4">
      <c r="A10" s="1">
        <f>A9+1</f>
        <v>2</v>
      </c>
      <c r="B10" s="2" t="str">
        <f>IF(A10&lt;$B$7+1,MID($A$7,$B$7-A10+1,1),"0")</f>
        <v>0</v>
      </c>
      <c r="D10" s="2" t="b">
        <f t="shared" ref="D10:D27" si="1">OR(B10="0",B10="1",B10="2",B10="3",B10="4",B10="5",B10="6",B10="7",B10="8",B10="9")</f>
        <v>1</v>
      </c>
      <c r="E10" s="2">
        <f>IF($D$8,VALUE(B10),"")</f>
        <v>0</v>
      </c>
      <c r="G10" s="15"/>
      <c r="H10" s="4"/>
      <c r="I10" s="3" t="str">
        <f t="shared" ref="I10:I26" si="2">IF($F$8,INDEX(O10:X10,1,E10+1),"")</f>
        <v>Les rois habitaient de grands et jolis châteaux</v>
      </c>
      <c r="J10" s="4"/>
      <c r="K10" s="16"/>
      <c r="N10" s="2" t="s">
        <v>14</v>
      </c>
      <c r="O10" s="24" t="s">
        <v>29</v>
      </c>
      <c r="P10" s="24" t="s">
        <v>30</v>
      </c>
      <c r="Q10" s="24" t="s">
        <v>31</v>
      </c>
      <c r="R10" s="25" t="s">
        <v>32</v>
      </c>
      <c r="S10" s="24" t="s">
        <v>33</v>
      </c>
      <c r="T10" s="27" t="s">
        <v>34</v>
      </c>
      <c r="U10" s="24" t="s">
        <v>35</v>
      </c>
      <c r="V10" s="24" t="s">
        <v>36</v>
      </c>
      <c r="W10" s="28" t="s">
        <v>37</v>
      </c>
      <c r="X10" s="25" t="s">
        <v>38</v>
      </c>
    </row>
    <row r="11" spans="1:24" ht="24.95" customHeight="1" x14ac:dyDescent="0.4">
      <c r="A11" s="1">
        <f t="shared" ref="A11:A27" si="3">A10+1</f>
        <v>3</v>
      </c>
      <c r="B11" s="2" t="str">
        <f>IF(A11&lt;$B$7+1,MID($A$7,$B$7-A11+1,1),"0")</f>
        <v>1</v>
      </c>
      <c r="D11" s="2" t="b">
        <f t="shared" si="1"/>
        <v>1</v>
      </c>
      <c r="E11" s="2">
        <f>IF($D$8,VALUE(B11),"")</f>
        <v>1</v>
      </c>
      <c r="G11" s="15"/>
      <c r="H11" s="4"/>
      <c r="I11" s="3" t="str">
        <f t="shared" si="2"/>
        <v>En Histoire, nous faisons beaucoup trop de frises</v>
      </c>
      <c r="J11" s="4"/>
      <c r="K11" s="16"/>
      <c r="N11" s="2" t="s">
        <v>15</v>
      </c>
      <c r="O11" s="24" t="s">
        <v>39</v>
      </c>
      <c r="P11" s="24" t="s">
        <v>40</v>
      </c>
      <c r="Q11" s="24" t="s">
        <v>41</v>
      </c>
      <c r="R11" s="25" t="s">
        <v>42</v>
      </c>
      <c r="S11" s="24" t="s">
        <v>43</v>
      </c>
      <c r="T11" s="27" t="s">
        <v>44</v>
      </c>
      <c r="U11" s="24" t="s">
        <v>45</v>
      </c>
      <c r="V11" s="24" t="s">
        <v>46</v>
      </c>
      <c r="W11" s="28" t="s">
        <v>47</v>
      </c>
      <c r="X11" s="25" t="s">
        <v>48</v>
      </c>
    </row>
    <row r="12" spans="1:24" ht="24.95" hidden="1" customHeight="1" x14ac:dyDescent="0.4">
      <c r="A12" s="1">
        <f t="shared" si="3"/>
        <v>4</v>
      </c>
      <c r="B12" s="2" t="str">
        <f>IF(A12&lt;$B$7+1,MID($A$7,$B$7-A12+1,1)," ")</f>
        <v xml:space="preserve"> </v>
      </c>
      <c r="C12" s="2" t="b">
        <f>B12=" "</f>
        <v>1</v>
      </c>
      <c r="G12" s="15"/>
      <c r="H12" s="4"/>
      <c r="I12" s="3"/>
      <c r="J12" s="4"/>
      <c r="K12" s="16"/>
    </row>
    <row r="13" spans="1:24" ht="24.95" customHeight="1" x14ac:dyDescent="0.4">
      <c r="A13" s="1">
        <f t="shared" si="3"/>
        <v>5</v>
      </c>
      <c r="B13" s="2" t="str">
        <f>IF(A13&lt;$B$7+1,MID($A$7,$B$7-A13+1,1),"0")</f>
        <v>0</v>
      </c>
      <c r="D13" s="2" t="b">
        <f t="shared" si="1"/>
        <v>1</v>
      </c>
      <c r="E13" s="2">
        <f>IF($D$8,VALUE(B13),"")</f>
        <v>0</v>
      </c>
      <c r="G13" s="15"/>
      <c r="H13" s="4"/>
      <c r="I13" s="3" t="str">
        <f t="shared" si="2"/>
        <v>Dans les contes le prince devient un crapaud</v>
      </c>
      <c r="J13" s="4"/>
      <c r="K13" s="16"/>
      <c r="N13" s="2" t="s">
        <v>16</v>
      </c>
      <c r="O13" s="24" t="s">
        <v>64</v>
      </c>
      <c r="P13" s="24" t="s">
        <v>65</v>
      </c>
      <c r="Q13" s="24" t="s">
        <v>66</v>
      </c>
      <c r="R13" s="25" t="s">
        <v>67</v>
      </c>
      <c r="S13" s="24" t="s">
        <v>68</v>
      </c>
      <c r="T13" s="27" t="s">
        <v>49</v>
      </c>
      <c r="U13" s="24" t="s">
        <v>50</v>
      </c>
      <c r="V13" s="24" t="s">
        <v>51</v>
      </c>
      <c r="W13" s="28" t="s">
        <v>52</v>
      </c>
      <c r="X13" s="25" t="s">
        <v>53</v>
      </c>
    </row>
    <row r="14" spans="1:24" ht="24.95" customHeight="1" x14ac:dyDescent="0.4">
      <c r="A14" s="1">
        <f t="shared" si="3"/>
        <v>6</v>
      </c>
      <c r="B14" s="2" t="str">
        <f>IF(A14&lt;$B$7+1,MID($A$7,$B$7-A14+1,1),"0")</f>
        <v>0</v>
      </c>
      <c r="D14" s="2" t="b">
        <f t="shared" si="1"/>
        <v>1</v>
      </c>
      <c r="E14" s="2">
        <f>IF($D$8,VALUE(B14),"")</f>
        <v>0</v>
      </c>
      <c r="G14" s="15"/>
      <c r="H14" s="4"/>
      <c r="I14" s="3" t="str">
        <f t="shared" si="2"/>
        <v>C'est une belle fille qui s'appelle Lise</v>
      </c>
      <c r="J14" s="4"/>
      <c r="K14" s="16"/>
      <c r="N14" s="2" t="s">
        <v>17</v>
      </c>
      <c r="O14" s="24" t="s">
        <v>69</v>
      </c>
      <c r="P14" s="24" t="s">
        <v>70</v>
      </c>
      <c r="Q14" s="24" t="s">
        <v>71</v>
      </c>
      <c r="R14" s="25" t="s">
        <v>72</v>
      </c>
      <c r="S14" s="24" t="s">
        <v>73</v>
      </c>
      <c r="T14" s="27" t="s">
        <v>54</v>
      </c>
      <c r="U14" s="24" t="s">
        <v>55</v>
      </c>
      <c r="V14" s="24" t="s">
        <v>56</v>
      </c>
      <c r="W14" s="28" t="s">
        <v>57</v>
      </c>
      <c r="X14" s="25" t="s">
        <v>58</v>
      </c>
    </row>
    <row r="15" spans="1:24" ht="24.95" customHeight="1" x14ac:dyDescent="0.4">
      <c r="A15" s="1">
        <f t="shared" si="3"/>
        <v>7</v>
      </c>
      <c r="B15" s="2" t="str">
        <f>IF(A15&lt;$B$7+1,MID($A$7,$B$7-A15+1,1),"0")</f>
        <v>0</v>
      </c>
      <c r="D15" s="2" t="b">
        <f t="shared" si="1"/>
        <v>1</v>
      </c>
      <c r="E15" s="2">
        <f>IF($D$8,VALUE(B15),"")</f>
        <v>0</v>
      </c>
      <c r="G15" s="15"/>
      <c r="H15" s="4"/>
      <c r="I15" s="3" t="str">
        <f t="shared" si="2"/>
        <v>Il a cogné son pied contre mon grand vélo</v>
      </c>
      <c r="J15" s="4"/>
      <c r="K15" s="16"/>
      <c r="N15" s="2" t="s">
        <v>0</v>
      </c>
      <c r="O15" s="24" t="s">
        <v>74</v>
      </c>
      <c r="P15" s="24" t="s">
        <v>75</v>
      </c>
      <c r="Q15" s="24" t="s">
        <v>76</v>
      </c>
      <c r="R15" s="25" t="s">
        <v>77</v>
      </c>
      <c r="S15" s="24" t="s">
        <v>78</v>
      </c>
      <c r="T15" s="27" t="s">
        <v>59</v>
      </c>
      <c r="U15" s="24" t="s">
        <v>60</v>
      </c>
      <c r="V15" s="24" t="s">
        <v>61</v>
      </c>
      <c r="W15" s="28" t="s">
        <v>62</v>
      </c>
      <c r="X15" s="25" t="s">
        <v>63</v>
      </c>
    </row>
    <row r="16" spans="1:24" ht="24.95" hidden="1" customHeight="1" x14ac:dyDescent="0.4">
      <c r="A16" s="1">
        <f t="shared" si="3"/>
        <v>8</v>
      </c>
      <c r="B16" s="2" t="str">
        <f>IF(A16&lt;$B$7+1,MID($A$7,$B$7-A16+1,1)," ")</f>
        <v xml:space="preserve"> </v>
      </c>
      <c r="C16" s="2" t="b">
        <f>B16=" "</f>
        <v>1</v>
      </c>
      <c r="G16" s="15"/>
      <c r="H16" s="4"/>
      <c r="I16" s="3"/>
      <c r="J16" s="4"/>
      <c r="K16" s="16"/>
    </row>
    <row r="17" spans="1:24" ht="24.95" customHeight="1" x14ac:dyDescent="0.4">
      <c r="A17" s="1">
        <f t="shared" si="3"/>
        <v>9</v>
      </c>
      <c r="B17" s="2" t="str">
        <f>IF(A17&lt;$B$7+1,MID($A$7,$B$7-A17+1,1),"0")</f>
        <v>0</v>
      </c>
      <c r="D17" s="2" t="b">
        <f t="shared" si="1"/>
        <v>1</v>
      </c>
      <c r="E17" s="2">
        <f>IF($D$8,VALUE(B17),"")</f>
        <v>0</v>
      </c>
      <c r="G17" s="15"/>
      <c r="H17" s="4"/>
      <c r="I17" s="3" t="str">
        <f t="shared" si="2"/>
        <v>Nous avons visité la tour penchée de Pise</v>
      </c>
      <c r="J17" s="4"/>
      <c r="K17" s="16"/>
      <c r="N17" s="2" t="s">
        <v>1</v>
      </c>
      <c r="O17" s="24" t="s">
        <v>79</v>
      </c>
      <c r="P17" s="24" t="s">
        <v>80</v>
      </c>
      <c r="Q17" s="24" t="s">
        <v>81</v>
      </c>
      <c r="R17" s="25" t="s">
        <v>82</v>
      </c>
      <c r="S17" s="24" t="s">
        <v>83</v>
      </c>
      <c r="T17" s="27" t="s">
        <v>84</v>
      </c>
      <c r="U17" s="24" t="s">
        <v>85</v>
      </c>
      <c r="V17" s="24" t="s">
        <v>86</v>
      </c>
      <c r="W17" s="28" t="s">
        <v>87</v>
      </c>
      <c r="X17" s="25" t="s">
        <v>88</v>
      </c>
    </row>
    <row r="18" spans="1:24" ht="24.95" customHeight="1" x14ac:dyDescent="0.4">
      <c r="A18" s="1">
        <f t="shared" si="3"/>
        <v>10</v>
      </c>
      <c r="B18" s="2" t="str">
        <f>IF(A18&lt;$B$7+1,MID($A$7,$B$7-A18+1,1),"0")</f>
        <v>0</v>
      </c>
      <c r="D18" s="2" t="b">
        <f t="shared" si="1"/>
        <v>1</v>
      </c>
      <c r="E18" s="2">
        <f>IF($D$8,VALUE(B18),"")</f>
        <v>0</v>
      </c>
      <c r="G18" s="15"/>
      <c r="H18" s="4"/>
      <c r="I18" s="3" t="str">
        <f t="shared" si="2"/>
        <v>Les paysans jadis se parlaient en argot</v>
      </c>
      <c r="J18" s="4"/>
      <c r="K18" s="16"/>
      <c r="N18" s="2" t="s">
        <v>2</v>
      </c>
      <c r="O18" s="24" t="s">
        <v>89</v>
      </c>
      <c r="P18" s="24" t="s">
        <v>90</v>
      </c>
      <c r="Q18" s="24" t="s">
        <v>91</v>
      </c>
      <c r="R18" s="25" t="s">
        <v>92</v>
      </c>
      <c r="S18" s="24" t="s">
        <v>93</v>
      </c>
      <c r="T18" s="27" t="s">
        <v>94</v>
      </c>
      <c r="U18" s="24" t="s">
        <v>95</v>
      </c>
      <c r="V18" s="24" t="s">
        <v>96</v>
      </c>
      <c r="W18" s="28" t="s">
        <v>97</v>
      </c>
      <c r="X18" s="25" t="s">
        <v>98</v>
      </c>
    </row>
    <row r="19" spans="1:24" ht="24.95" customHeight="1" x14ac:dyDescent="0.4">
      <c r="A19" s="1">
        <f t="shared" si="3"/>
        <v>11</v>
      </c>
      <c r="B19" s="2" t="str">
        <f>IF(A19&lt;$B$7+1,MID($A$7,$B$7-A19+1,1),"0")</f>
        <v>0</v>
      </c>
      <c r="D19" s="2" t="b">
        <f t="shared" si="1"/>
        <v>1</v>
      </c>
      <c r="E19" s="2">
        <f>IF($D$8,VALUE(B19),"")</f>
        <v>0</v>
      </c>
      <c r="G19" s="15"/>
      <c r="H19" s="4"/>
      <c r="I19" s="3" t="str">
        <f t="shared" si="2"/>
        <v>Thomas dort si longtemps qu'on dirait une marmotte</v>
      </c>
      <c r="J19" s="4"/>
      <c r="K19" s="16"/>
      <c r="N19" s="2" t="s">
        <v>3</v>
      </c>
      <c r="O19" s="24" t="s">
        <v>99</v>
      </c>
      <c r="P19" s="24" t="s">
        <v>100</v>
      </c>
      <c r="Q19" s="24" t="s">
        <v>101</v>
      </c>
      <c r="R19" s="25" t="s">
        <v>102</v>
      </c>
      <c r="S19" s="24" t="s">
        <v>103</v>
      </c>
      <c r="T19" s="27" t="s">
        <v>104</v>
      </c>
      <c r="U19" s="24" t="s">
        <v>105</v>
      </c>
      <c r="V19" s="24" t="s">
        <v>106</v>
      </c>
      <c r="W19" s="28" t="s">
        <v>107</v>
      </c>
      <c r="X19" s="25" t="s">
        <v>108</v>
      </c>
    </row>
    <row r="20" spans="1:24" ht="24.95" hidden="1" customHeight="1" x14ac:dyDescent="0.4">
      <c r="A20" s="1">
        <f t="shared" si="3"/>
        <v>12</v>
      </c>
      <c r="B20" s="2" t="str">
        <f>IF(A20&lt;$B$7+1,MID($A$7,$B$7-A20+1,1)," ")</f>
        <v xml:space="preserve"> </v>
      </c>
      <c r="C20" s="2" t="b">
        <f>B20=" "</f>
        <v>1</v>
      </c>
      <c r="G20" s="15"/>
      <c r="H20" s="4"/>
      <c r="I20" s="3"/>
      <c r="J20" s="4"/>
      <c r="K20" s="16"/>
      <c r="N20" s="2" t="s">
        <v>18</v>
      </c>
    </row>
    <row r="21" spans="1:24" ht="24.95" customHeight="1" x14ac:dyDescent="0.4">
      <c r="A21" s="1">
        <f t="shared" si="3"/>
        <v>13</v>
      </c>
      <c r="B21" s="2" t="str">
        <f>IF(A21&lt;$B$7+1,MID($A$7,$B$7-A21+1,1),"0")</f>
        <v>0</v>
      </c>
      <c r="D21" s="2" t="b">
        <f t="shared" si="1"/>
        <v>1</v>
      </c>
      <c r="E21" s="2">
        <f>IF($D$8,VALUE(B21),"")</f>
        <v>0</v>
      </c>
      <c r="G21" s="15"/>
      <c r="H21" s="4"/>
      <c r="I21" s="3" t="str">
        <f t="shared" si="2"/>
        <v>En travaillant dehors les ouvriers sifflotent</v>
      </c>
      <c r="J21" s="4"/>
      <c r="K21" s="16"/>
      <c r="N21" s="2" t="s">
        <v>4</v>
      </c>
      <c r="O21" s="24" t="s">
        <v>109</v>
      </c>
      <c r="P21" s="24" t="s">
        <v>110</v>
      </c>
      <c r="Q21" s="24" t="s">
        <v>111</v>
      </c>
      <c r="R21" s="25" t="s">
        <v>112</v>
      </c>
      <c r="S21" s="24" t="s">
        <v>113</v>
      </c>
      <c r="T21" s="27" t="s">
        <v>114</v>
      </c>
      <c r="U21" s="24" t="s">
        <v>115</v>
      </c>
      <c r="V21" s="24" t="s">
        <v>116</v>
      </c>
      <c r="W21" s="28" t="s">
        <v>117</v>
      </c>
      <c r="X21" s="25" t="s">
        <v>118</v>
      </c>
    </row>
    <row r="22" spans="1:24" ht="24.95" customHeight="1" x14ac:dyDescent="0.4">
      <c r="A22" s="1">
        <f t="shared" si="3"/>
        <v>14</v>
      </c>
      <c r="B22" s="2" t="str">
        <f>IF(A22&lt;$B$7+1,MID($A$7,$B$7-A22+1,1),"0")</f>
        <v>0</v>
      </c>
      <c r="D22" s="2" t="b">
        <f t="shared" si="1"/>
        <v>1</v>
      </c>
      <c r="E22" s="2">
        <f>IF($D$8,VALUE(B22),"")</f>
        <v>0</v>
      </c>
      <c r="G22" s="15"/>
      <c r="H22" s="4"/>
      <c r="I22" s="3" t="str">
        <f t="shared" si="2"/>
        <v>J'ai capturé un papillon dans mon jardin</v>
      </c>
      <c r="J22" s="4"/>
      <c r="K22" s="16"/>
      <c r="N22" s="2" t="s">
        <v>5</v>
      </c>
      <c r="O22" s="24" t="s">
        <v>119</v>
      </c>
      <c r="P22" s="24" t="s">
        <v>120</v>
      </c>
      <c r="Q22" s="24" t="s">
        <v>121</v>
      </c>
      <c r="R22" s="25" t="s">
        <v>122</v>
      </c>
      <c r="S22" s="24" t="s">
        <v>123</v>
      </c>
      <c r="T22" s="27" t="s">
        <v>124</v>
      </c>
      <c r="U22" s="24" t="s">
        <v>125</v>
      </c>
      <c r="V22" s="24" t="s">
        <v>126</v>
      </c>
      <c r="W22" s="28" t="s">
        <v>127</v>
      </c>
      <c r="X22" s="25" t="s">
        <v>128</v>
      </c>
    </row>
    <row r="23" spans="1:24" ht="24.95" customHeight="1" x14ac:dyDescent="0.4">
      <c r="A23" s="1">
        <f t="shared" si="3"/>
        <v>15</v>
      </c>
      <c r="B23" s="2" t="str">
        <f>IF(A23&lt;$B$7+1,MID($A$7,$B$7-A23+1,1),"0")</f>
        <v>0</v>
      </c>
      <c r="D23" s="2" t="b">
        <f t="shared" si="1"/>
        <v>1</v>
      </c>
      <c r="E23" s="2">
        <f>IF($D$8,VALUE(B23),"")</f>
        <v>0</v>
      </c>
      <c r="G23" s="15"/>
      <c r="H23" s="4"/>
      <c r="I23" s="3" t="str">
        <f t="shared" si="2"/>
        <v>Ce n'est pas du vrai or, on nomme ça du toc</v>
      </c>
      <c r="J23" s="4"/>
      <c r="K23" s="16"/>
      <c r="N23" s="2" t="s">
        <v>6</v>
      </c>
      <c r="O23" s="24" t="s">
        <v>129</v>
      </c>
      <c r="P23" s="24" t="s">
        <v>130</v>
      </c>
      <c r="Q23" s="24" t="s">
        <v>131</v>
      </c>
      <c r="R23" s="25" t="s">
        <v>132</v>
      </c>
      <c r="S23" s="24" t="s">
        <v>133</v>
      </c>
      <c r="T23" s="27" t="s">
        <v>134</v>
      </c>
      <c r="U23" s="24" t="s">
        <v>135</v>
      </c>
      <c r="V23" s="24" t="s">
        <v>136</v>
      </c>
      <c r="W23" s="28" t="s">
        <v>137</v>
      </c>
      <c r="X23" s="25" t="s">
        <v>138</v>
      </c>
    </row>
    <row r="24" spans="1:24" ht="24.95" hidden="1" customHeight="1" x14ac:dyDescent="0.4">
      <c r="A24" s="1">
        <f t="shared" si="3"/>
        <v>16</v>
      </c>
      <c r="B24" s="2" t="str">
        <f>IF(A24&lt;$B$7+1,MID($A$7,$B$7-A24+1,1)," ")</f>
        <v xml:space="preserve"> </v>
      </c>
      <c r="C24" s="2" t="b">
        <f>B24=" "</f>
        <v>1</v>
      </c>
      <c r="G24" s="15"/>
      <c r="H24" s="4"/>
      <c r="I24" s="3"/>
      <c r="J24" s="4"/>
      <c r="K24" s="16"/>
    </row>
    <row r="25" spans="1:24" ht="24.95" customHeight="1" x14ac:dyDescent="0.4">
      <c r="A25" s="1">
        <f t="shared" si="3"/>
        <v>17</v>
      </c>
      <c r="B25" s="2" t="str">
        <f>IF(A25&lt;$B$7+1,MID($A$7,$B$7-A25+1,1),"0")</f>
        <v>0</v>
      </c>
      <c r="D25" s="2" t="b">
        <f t="shared" si="1"/>
        <v>1</v>
      </c>
      <c r="E25" s="2">
        <f>IF($D$8,VALUE(B25),"")</f>
        <v>0</v>
      </c>
      <c r="G25" s="15"/>
      <c r="H25" s="4"/>
      <c r="I25" s="3" t="str">
        <f t="shared" si="2"/>
        <v>Le Coin de Mire est un îlot formé de roc</v>
      </c>
      <c r="J25" s="4"/>
      <c r="K25" s="16"/>
      <c r="N25" s="2" t="s">
        <v>7</v>
      </c>
      <c r="O25" s="24" t="s">
        <v>139</v>
      </c>
      <c r="P25" s="24" t="s">
        <v>140</v>
      </c>
      <c r="Q25" s="24" t="s">
        <v>141</v>
      </c>
      <c r="R25" s="25" t="s">
        <v>142</v>
      </c>
      <c r="S25" s="24" t="s">
        <v>143</v>
      </c>
      <c r="T25" s="27" t="s">
        <v>144</v>
      </c>
      <c r="U25" s="24" t="s">
        <v>145</v>
      </c>
      <c r="V25" s="24" t="s">
        <v>146</v>
      </c>
      <c r="W25" s="28" t="s">
        <v>147</v>
      </c>
      <c r="X25" s="25" t="s">
        <v>148</v>
      </c>
    </row>
    <row r="26" spans="1:24" ht="24.95" customHeight="1" thickBot="1" x14ac:dyDescent="0.45">
      <c r="A26" s="1">
        <f t="shared" si="3"/>
        <v>18</v>
      </c>
      <c r="B26" s="2" t="str">
        <f>IF(A26&lt;$B$7+1,MID($A$7,$B$7-A26+1,1),"0")</f>
        <v>0</v>
      </c>
      <c r="D26" s="2" t="b">
        <f t="shared" si="1"/>
        <v>1</v>
      </c>
      <c r="E26" s="2">
        <f>IF($D$8,VALUE(B26),"")</f>
        <v>0</v>
      </c>
      <c r="G26" s="20"/>
      <c r="H26" s="22"/>
      <c r="I26" s="21" t="str">
        <f t="shared" si="2"/>
        <v>Quand je serai grand j'aimerais être un marin.</v>
      </c>
      <c r="J26" s="22"/>
      <c r="K26" s="23"/>
      <c r="N26" s="2" t="s">
        <v>8</v>
      </c>
      <c r="O26" s="24" t="s">
        <v>149</v>
      </c>
      <c r="P26" s="24" t="s">
        <v>150</v>
      </c>
      <c r="Q26" s="24" t="s">
        <v>151</v>
      </c>
      <c r="R26" s="25" t="s">
        <v>152</v>
      </c>
      <c r="S26" s="24" t="s">
        <v>153</v>
      </c>
      <c r="T26" s="29" t="s">
        <v>154</v>
      </c>
      <c r="U26" s="24" t="s">
        <v>155</v>
      </c>
      <c r="V26" s="24" t="s">
        <v>156</v>
      </c>
      <c r="W26" s="30" t="s">
        <v>157</v>
      </c>
      <c r="X26" s="25" t="s">
        <v>158</v>
      </c>
    </row>
    <row r="27" spans="1:24" ht="24.95" customHeight="1" x14ac:dyDescent="0.35">
      <c r="A27" s="1">
        <f t="shared" si="3"/>
        <v>19</v>
      </c>
      <c r="B27" s="2" t="str">
        <f>IF(A27&lt;$B$7+1,MID($A$7,$B$7-A27+1,1),"0")</f>
        <v>0</v>
      </c>
      <c r="D27" s="2" t="b">
        <f t="shared" si="1"/>
        <v>1</v>
      </c>
      <c r="E27" s="2">
        <f>IF($D$8,VALUE(B27),"")</f>
        <v>0</v>
      </c>
      <c r="I27" s="10"/>
    </row>
    <row r="28" spans="1:24" ht="31.5" x14ac:dyDescent="0.5">
      <c r="A28" s="11"/>
      <c r="I28" s="12"/>
    </row>
    <row r="29" spans="1:24" x14ac:dyDescent="0.25">
      <c r="A29" s="11"/>
    </row>
    <row r="30" spans="1:24" x14ac:dyDescent="0.25">
      <c r="A30" s="11"/>
    </row>
    <row r="31" spans="1:24" x14ac:dyDescent="0.25">
      <c r="A31" s="11"/>
    </row>
    <row r="32" spans="1:24" x14ac:dyDescent="0.25">
      <c r="A32" s="11"/>
    </row>
  </sheetData>
  <sheetProtection password="CEAA" sheet="1" objects="1" scenarios="1"/>
  <mergeCells count="1">
    <mergeCell ref="I1:K1"/>
  </mergeCells>
  <pageMargins left="0.23622047244094491" right="0.23622047244094491" top="0.74803149606299213" bottom="0.74803149606299213" header="0.31496062992125984" footer="0.31496062992125984"/>
  <pageSetup paperSize="9" scale="90" fitToWidth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evribody</dc:creator>
  <cp:lastModifiedBy>evribody</cp:lastModifiedBy>
  <cp:lastPrinted>2013-03-16T03:20:08Z</cp:lastPrinted>
  <dcterms:created xsi:type="dcterms:W3CDTF">2013-03-11T12:14:59Z</dcterms:created>
  <dcterms:modified xsi:type="dcterms:W3CDTF">2013-03-18T13:30:26Z</dcterms:modified>
</cp:coreProperties>
</file>