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285" windowWidth="18489" windowHeight="118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<sst xmlns="http://schemas.openxmlformats.org/spreadsheetml/2006/main" count="72" uniqueCount="46">
  <si>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2e Informatique 2008-2009</t>
  </si>
  <si>
    <t>A</t>
  </si>
  <si>
    <t>Exposé</t>
  </si>
  <si>
    <t>Tests sur les exposés</t>
  </si>
  <si>
    <t>B</t>
  </si>
  <si>
    <t>C</t>
  </si>
  <si>
    <t>D</t>
  </si>
  <si>
    <t>Bonus</t>
  </si>
  <si>
    <t>Audio 1</t>
  </si>
  <si>
    <t>Audio 2</t>
  </si>
  <si>
    <t>Audio 3</t>
  </si>
  <si>
    <t>Audio 4</t>
  </si>
  <si>
    <t>TOT AUD</t>
  </si>
  <si>
    <t>TestExp1</t>
  </si>
  <si>
    <t>TestExp2</t>
  </si>
  <si>
    <t>TestExp3</t>
  </si>
  <si>
    <t>Tot TestExp.</t>
  </si>
  <si>
    <t>TOT EXP</t>
  </si>
  <si>
    <t>Oral Doss</t>
  </si>
  <si>
    <t>Prés. Art.</t>
  </si>
  <si>
    <t xml:space="preserve"> Audio new</t>
  </si>
  <si>
    <t>+</t>
  </si>
  <si>
    <t>Tot  année</t>
  </si>
  <si>
    <t xml:space="preserve">CM </t>
  </si>
  <si>
    <t>CM</t>
  </si>
  <si>
    <t>déjà joués
 le 10 mai : 
30/40</t>
  </si>
  <si>
    <t>CM -présentés le 25/5</t>
  </si>
  <si>
    <t>ANGLAIS</t>
  </si>
  <si>
    <t>J.D.</t>
  </si>
  <si>
    <t>F</t>
  </si>
  <si>
    <t>J</t>
  </si>
  <si>
    <t>D G</t>
  </si>
  <si>
    <t>G-R</t>
  </si>
  <si>
    <t>V</t>
  </si>
  <si>
    <t>D'</t>
  </si>
  <si>
    <t>E</t>
  </si>
  <si>
    <t>S</t>
  </si>
  <si>
    <t>G</t>
  </si>
  <si>
    <t>L</t>
  </si>
  <si>
    <t>An</t>
  </si>
  <si>
    <t>Au</t>
  </si>
  <si>
    <t>M</t>
  </si>
  <si>
    <t>N</t>
  </si>
  <si>
    <t>P</t>
  </si>
  <si>
    <t>T</t>
  </si>
  <si>
    <t>Q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</si>
</sst>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49" fontId="1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2" borderId="2" xfId="0" applyNumberFormat="1" applyFont="1" applyFill="1" applyBorder="1" applyAlignment="1">
      <alignment/>
    </xf>
    <xf numFmtId="2" fontId="2" fillId="0" borderId="3" xfId="0" applyNumberFormat="1" applyFont="1" applyBorder="1" applyAlignment="1">
      <alignment/>
    </xf>
    <xf numFmtId="2" fontId="2" fillId="3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>
      <alignment/>
    </xf>
    <xf numFmtId="0" fontId="1" fillId="5" borderId="0" xfId="0" applyFont="1" applyFill="1" applyBorder="1" applyAlignment="1">
      <alignment vertical="top"/>
    </xf>
    <xf numFmtId="49" fontId="1" fillId="5" borderId="0" xfId="0" applyFont="1" applyFill="1" applyBorder="1" applyAlignment="1">
      <alignment vertical="top"/>
    </xf>
    <xf numFmtId="2" fontId="2" fillId="5" borderId="0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2" fontId="2" fillId="5" borderId="2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4" fillId="0" borderId="7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49" fontId="1" fillId="0" borderId="4" xfId="0" applyFont="1" applyBorder="1" applyAlignment="1">
      <alignment vertical="top"/>
    </xf>
    <xf numFmtId="2" fontId="2" fillId="0" borderId="4" xfId="0" applyNumberFormat="1" applyFont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0" borderId="2" xfId="0" applyFont="1" applyBorder="1" applyAlignment="1">
      <alignment vertical="top"/>
    </xf>
    <xf numFmtId="49" fontId="1" fillId="5" borderId="2" xfId="0" applyFont="1" applyFill="1" applyBorder="1" applyAlignment="1">
      <alignment vertical="top"/>
    </xf>
    <xf numFmtId="49" fontId="1" fillId="0" borderId="1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M43" sqref="M43"/>
    </sheetView>
  </sheetViews>
  <sheetFormatPr defaultColWidth="11.421875" defaultRowHeight="12.75"/>
  <cols>
    <col min="1" max="1" width="2.57421875" style="2" customWidth="1"/>
    <col min="2" max="2" width="4.140625" style="2" customWidth="1"/>
    <col min="3" max="3" width="4.57421875" style="2" customWidth="1"/>
    <col min="4" max="7" width="6.57421875" style="2" customWidth="1"/>
    <col min="8" max="8" width="6.421875" style="2" customWidth="1"/>
    <col min="9" max="9" width="5.8515625" style="4" customWidth="1"/>
    <col min="10" max="10" width="5.8515625" style="5" customWidth="1"/>
    <col min="11" max="11" width="6.8515625" style="2" customWidth="1"/>
    <col min="12" max="12" width="6.8515625" style="6" customWidth="1"/>
    <col min="13" max="13" width="6.8515625" style="7" customWidth="1"/>
    <col min="14" max="14" width="8.8515625" style="2" customWidth="1"/>
    <col min="15" max="15" width="6.57421875" style="5" customWidth="1"/>
    <col min="16" max="17" width="7.421875" style="5" customWidth="1"/>
    <col min="18" max="18" width="8.00390625" style="5" customWidth="1"/>
    <col min="19" max="19" width="5.57421875" style="9" customWidth="1"/>
    <col min="20" max="20" width="8.28125" style="2" customWidth="1"/>
    <col min="21" max="21" width="7.7109375" style="2" customWidth="1"/>
    <col min="22" max="16384" width="11.00390625" style="2" customWidth="1"/>
  </cols>
  <sheetData>
    <row r="1" spans="1:18" ht="10.5">
      <c r="A1" s="52" t="s">
        <v>0</v>
      </c>
      <c r="H1" s="3" t="s">
        <v>1</v>
      </c>
      <c r="I1" s="4" t="s">
        <v>2</v>
      </c>
      <c r="K1" s="2" t="s">
        <v>3</v>
      </c>
      <c r="O1" s="8" t="s">
        <v>4</v>
      </c>
      <c r="P1" s="8" t="s">
        <v>5</v>
      </c>
      <c r="Q1" s="8" t="s">
        <v>6</v>
      </c>
      <c r="R1" s="9" t="s">
        <v>7</v>
      </c>
    </row>
    <row r="2" spans="1:20" ht="11.25" thickBot="1">
      <c r="A2" s="1"/>
      <c r="B2" s="12" t="s">
        <v>27</v>
      </c>
      <c r="C2" s="5"/>
      <c r="D2" s="7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K2" s="7" t="s">
        <v>13</v>
      </c>
      <c r="L2" s="7" t="s">
        <v>14</v>
      </c>
      <c r="M2" s="7" t="s">
        <v>15</v>
      </c>
      <c r="N2" s="2" t="s">
        <v>16</v>
      </c>
      <c r="O2" s="5" t="s">
        <v>17</v>
      </c>
      <c r="P2" s="5" t="s">
        <v>18</v>
      </c>
      <c r="Q2" s="5" t="s">
        <v>19</v>
      </c>
      <c r="R2" s="10" t="s">
        <v>20</v>
      </c>
      <c r="S2" s="11" t="s">
        <v>21</v>
      </c>
      <c r="T2" s="12" t="s">
        <v>22</v>
      </c>
    </row>
    <row r="3" spans="3:20" s="13" customFormat="1" ht="11.25" thickBot="1">
      <c r="C3" s="54"/>
      <c r="D3" s="14">
        <v>32</v>
      </c>
      <c r="E3" s="14">
        <v>32</v>
      </c>
      <c r="F3" s="14">
        <v>32</v>
      </c>
      <c r="G3" s="14">
        <v>32</v>
      </c>
      <c r="H3" s="15">
        <v>12</v>
      </c>
      <c r="I3" s="16">
        <v>10</v>
      </c>
      <c r="J3" s="17">
        <v>4</v>
      </c>
      <c r="K3" s="14">
        <v>6</v>
      </c>
      <c r="L3" s="14">
        <v>6</v>
      </c>
      <c r="M3" s="14">
        <v>6</v>
      </c>
      <c r="N3" s="17">
        <v>6</v>
      </c>
      <c r="O3" s="18">
        <v>10</v>
      </c>
      <c r="P3" s="19">
        <v>10</v>
      </c>
      <c r="Q3" s="19">
        <v>8</v>
      </c>
      <c r="R3" s="53">
        <v>16</v>
      </c>
      <c r="S3" s="19">
        <v>4</v>
      </c>
      <c r="T3" s="20">
        <v>40</v>
      </c>
    </row>
    <row r="4" spans="1:21" ht="10.5">
      <c r="A4" s="21">
        <v>1</v>
      </c>
      <c r="B4" s="22" t="s">
        <v>1</v>
      </c>
      <c r="C4" s="55" t="s">
        <v>28</v>
      </c>
      <c r="D4" s="23">
        <v>23.5</v>
      </c>
      <c r="E4" s="24">
        <v>28.75</v>
      </c>
      <c r="F4" s="24">
        <v>24</v>
      </c>
      <c r="G4" s="24">
        <v>29</v>
      </c>
      <c r="H4" s="25">
        <f>(D4+E4+F4+G4)/128*12</f>
        <v>9.8671875</v>
      </c>
      <c r="I4" s="26">
        <v>8</v>
      </c>
      <c r="J4" s="27">
        <f>I4/2.5</f>
        <v>3.2</v>
      </c>
      <c r="K4" s="24">
        <v>3.5</v>
      </c>
      <c r="L4" s="28">
        <v>5</v>
      </c>
      <c r="M4" s="28">
        <v>2.75</v>
      </c>
      <c r="N4" s="24">
        <f>(K4+L4+M4)/3</f>
        <v>3.75</v>
      </c>
      <c r="O4" s="29">
        <f>J4+N4</f>
        <v>6.95</v>
      </c>
      <c r="P4" s="27"/>
      <c r="Q4" s="27">
        <v>7</v>
      </c>
      <c r="R4" s="27">
        <v>10.5</v>
      </c>
      <c r="S4" s="30">
        <f>R4/4</f>
        <v>2.625</v>
      </c>
      <c r="T4" s="24">
        <f>H4+O4+P4+Q4+S4</f>
        <v>26.4421875</v>
      </c>
      <c r="U4" s="24"/>
    </row>
    <row r="5" spans="1:21" ht="10.5">
      <c r="A5" s="21">
        <v>2</v>
      </c>
      <c r="B5" s="22" t="s">
        <v>1</v>
      </c>
      <c r="C5" s="55" t="s">
        <v>29</v>
      </c>
      <c r="D5" s="24">
        <v>26.5</v>
      </c>
      <c r="E5" s="24">
        <v>28.75</v>
      </c>
      <c r="F5" s="24">
        <v>27</v>
      </c>
      <c r="G5" s="24">
        <v>24.5</v>
      </c>
      <c r="H5" s="25">
        <f aca="true" t="shared" si="0" ref="H5:H25">(D5+E5+F5+G5)/128*12</f>
        <v>10.0078125</v>
      </c>
      <c r="I5" s="26">
        <v>9</v>
      </c>
      <c r="J5" s="27">
        <f aca="true" t="shared" si="1" ref="J5:J25">I5/2.5</f>
        <v>3.6</v>
      </c>
      <c r="K5" s="24">
        <v>5.75</v>
      </c>
      <c r="L5" s="28">
        <v>6</v>
      </c>
      <c r="M5" s="28">
        <v>5.25</v>
      </c>
      <c r="N5" s="24">
        <f aca="true" t="shared" si="2" ref="N5:N25">(K5+L5+M5)/3</f>
        <v>5.666666666666667</v>
      </c>
      <c r="O5" s="29">
        <f aca="true" t="shared" si="3" ref="O5:O25">J5+N5</f>
        <v>9.266666666666667</v>
      </c>
      <c r="P5" s="27"/>
      <c r="Q5" s="27">
        <v>7</v>
      </c>
      <c r="R5" s="27">
        <v>14</v>
      </c>
      <c r="S5" s="30">
        <f aca="true" t="shared" si="4" ref="S5:S25">R5/4</f>
        <v>3.5</v>
      </c>
      <c r="T5" s="24">
        <f aca="true" t="shared" si="5" ref="T5:T24">H5+O5+P5+Q5+S5</f>
        <v>29.774479166666666</v>
      </c>
      <c r="U5" s="24"/>
    </row>
    <row r="6" spans="1:21" ht="10.5">
      <c r="A6" s="21">
        <v>3</v>
      </c>
      <c r="B6" s="22" t="s">
        <v>4</v>
      </c>
      <c r="C6" s="55" t="s">
        <v>1</v>
      </c>
      <c r="D6" s="24"/>
      <c r="E6" s="31"/>
      <c r="H6" s="25"/>
      <c r="I6" s="26">
        <v>0</v>
      </c>
      <c r="J6" s="27">
        <f t="shared" si="1"/>
        <v>0</v>
      </c>
      <c r="K6" s="24" t="s">
        <v>23</v>
      </c>
      <c r="L6" s="28"/>
      <c r="M6" s="28">
        <v>0</v>
      </c>
      <c r="N6" s="24"/>
      <c r="O6" s="29">
        <f t="shared" si="3"/>
        <v>0</v>
      </c>
      <c r="P6" s="32">
        <v>0</v>
      </c>
      <c r="Q6" s="27">
        <v>0</v>
      </c>
      <c r="R6" s="27"/>
      <c r="S6" s="30">
        <f t="shared" si="4"/>
        <v>0</v>
      </c>
      <c r="T6" s="31">
        <f t="shared" si="5"/>
        <v>0</v>
      </c>
      <c r="U6" s="24"/>
    </row>
    <row r="7" spans="1:21" ht="10.5">
      <c r="A7" s="21">
        <v>4</v>
      </c>
      <c r="B7" s="22" t="s">
        <v>4</v>
      </c>
      <c r="C7" s="55" t="s">
        <v>45</v>
      </c>
      <c r="D7" s="24">
        <v>9.5</v>
      </c>
      <c r="E7" s="24">
        <v>10.25</v>
      </c>
      <c r="F7" s="24">
        <v>12.75</v>
      </c>
      <c r="G7" s="24">
        <v>15.5</v>
      </c>
      <c r="H7" s="25">
        <f t="shared" si="0"/>
        <v>4.5</v>
      </c>
      <c r="I7" s="26">
        <v>7</v>
      </c>
      <c r="J7" s="27">
        <f t="shared" si="1"/>
        <v>2.8</v>
      </c>
      <c r="K7" s="24">
        <v>3</v>
      </c>
      <c r="L7" s="28">
        <v>3</v>
      </c>
      <c r="M7" s="28">
        <v>2.75</v>
      </c>
      <c r="N7" s="24">
        <f t="shared" si="2"/>
        <v>2.9166666666666665</v>
      </c>
      <c r="O7" s="29">
        <f t="shared" si="3"/>
        <v>5.716666666666667</v>
      </c>
      <c r="P7" s="27"/>
      <c r="Q7" s="27">
        <v>0</v>
      </c>
      <c r="R7" s="27">
        <v>6</v>
      </c>
      <c r="S7" s="30">
        <f t="shared" si="4"/>
        <v>1.5</v>
      </c>
      <c r="T7" s="24">
        <f t="shared" si="5"/>
        <v>11.716666666666667</v>
      </c>
      <c r="U7" s="24"/>
    </row>
    <row r="8" spans="1:21" s="39" customFormat="1" ht="10.5">
      <c r="A8" s="33">
        <v>5</v>
      </c>
      <c r="B8" s="34" t="s">
        <v>5</v>
      </c>
      <c r="C8" s="56" t="s">
        <v>30</v>
      </c>
      <c r="D8" s="35"/>
      <c r="E8" s="35"/>
      <c r="F8" s="35"/>
      <c r="G8" s="35"/>
      <c r="H8" s="35"/>
      <c r="I8" s="36"/>
      <c r="J8" s="37"/>
      <c r="K8" s="35"/>
      <c r="L8" s="38"/>
      <c r="M8" s="38"/>
      <c r="N8" s="35"/>
      <c r="O8" s="37"/>
      <c r="P8" s="37"/>
      <c r="Q8" s="37"/>
      <c r="R8" s="37"/>
      <c r="S8" s="37"/>
      <c r="T8" s="35"/>
      <c r="U8" s="35"/>
    </row>
    <row r="9" spans="1:21" ht="10.5">
      <c r="A9" s="21">
        <v>6</v>
      </c>
      <c r="B9" s="22" t="s">
        <v>6</v>
      </c>
      <c r="C9" s="55" t="s">
        <v>6</v>
      </c>
      <c r="D9" s="24">
        <v>16.5</v>
      </c>
      <c r="E9" s="24">
        <v>22.5</v>
      </c>
      <c r="F9" s="24">
        <v>19</v>
      </c>
      <c r="G9" s="24">
        <v>20.5</v>
      </c>
      <c r="H9" s="25">
        <f t="shared" si="0"/>
        <v>7.359375</v>
      </c>
      <c r="I9" s="26">
        <v>8</v>
      </c>
      <c r="J9" s="27">
        <f t="shared" si="1"/>
        <v>3.2</v>
      </c>
      <c r="K9" s="24">
        <v>5</v>
      </c>
      <c r="L9" s="28">
        <v>4.5</v>
      </c>
      <c r="M9" s="28">
        <v>2.75</v>
      </c>
      <c r="N9" s="24">
        <f t="shared" si="2"/>
        <v>4.083333333333333</v>
      </c>
      <c r="O9" s="29">
        <f t="shared" si="3"/>
        <v>7.283333333333333</v>
      </c>
      <c r="P9" s="27"/>
      <c r="Q9" s="27">
        <v>7</v>
      </c>
      <c r="R9" s="27">
        <v>11</v>
      </c>
      <c r="S9" s="30">
        <f t="shared" si="4"/>
        <v>2.75</v>
      </c>
      <c r="T9" s="24">
        <f t="shared" si="5"/>
        <v>24.39270833333333</v>
      </c>
      <c r="U9" s="24"/>
    </row>
    <row r="10" spans="1:21" ht="10.5">
      <c r="A10" s="21">
        <v>7</v>
      </c>
      <c r="B10" s="22" t="s">
        <v>31</v>
      </c>
      <c r="C10" s="55" t="s">
        <v>32</v>
      </c>
      <c r="D10" s="24">
        <v>9.25</v>
      </c>
      <c r="E10" s="24">
        <v>16.5</v>
      </c>
      <c r="F10" s="24">
        <v>9.75</v>
      </c>
      <c r="G10" s="24">
        <v>8.75</v>
      </c>
      <c r="H10" s="25">
        <f t="shared" si="0"/>
        <v>4.1484375</v>
      </c>
      <c r="I10" s="26">
        <v>2</v>
      </c>
      <c r="J10" s="27">
        <f t="shared" si="1"/>
        <v>0.8</v>
      </c>
      <c r="K10" s="24">
        <v>0</v>
      </c>
      <c r="L10" s="28">
        <v>2.5</v>
      </c>
      <c r="M10" s="28">
        <v>1.25</v>
      </c>
      <c r="N10" s="24">
        <f t="shared" si="2"/>
        <v>1.25</v>
      </c>
      <c r="O10" s="29">
        <f t="shared" si="3"/>
        <v>2.05</v>
      </c>
      <c r="P10" s="27"/>
      <c r="Q10" s="27">
        <v>1.5</v>
      </c>
      <c r="R10" s="27">
        <v>4</v>
      </c>
      <c r="S10" s="30">
        <f t="shared" si="4"/>
        <v>1</v>
      </c>
      <c r="T10" s="24">
        <f t="shared" si="5"/>
        <v>8.6984375</v>
      </c>
      <c r="U10" s="24"/>
    </row>
    <row r="11" spans="1:21" ht="10.5">
      <c r="A11" s="21">
        <v>8</v>
      </c>
      <c r="B11" s="22" t="s">
        <v>6</v>
      </c>
      <c r="C11" s="55" t="s">
        <v>33</v>
      </c>
      <c r="D11" s="24">
        <v>9.25</v>
      </c>
      <c r="E11" s="24">
        <v>18.25</v>
      </c>
      <c r="F11" s="24">
        <v>24.75</v>
      </c>
      <c r="G11" s="24">
        <v>22.25</v>
      </c>
      <c r="H11" s="25">
        <f t="shared" si="0"/>
        <v>6.984375</v>
      </c>
      <c r="I11" s="26">
        <v>7</v>
      </c>
      <c r="J11" s="27">
        <f t="shared" si="1"/>
        <v>2.8</v>
      </c>
      <c r="K11" s="24">
        <v>4.25</v>
      </c>
      <c r="L11" s="28">
        <v>4.75</v>
      </c>
      <c r="M11" s="28">
        <v>2</v>
      </c>
      <c r="N11" s="24">
        <f t="shared" si="2"/>
        <v>3.6666666666666665</v>
      </c>
      <c r="O11" s="29">
        <f t="shared" si="3"/>
        <v>6.466666666666667</v>
      </c>
      <c r="P11" s="27"/>
      <c r="Q11" s="27">
        <v>7</v>
      </c>
      <c r="R11" s="27">
        <v>9</v>
      </c>
      <c r="S11" s="30">
        <f t="shared" si="4"/>
        <v>2.25</v>
      </c>
      <c r="T11" s="24">
        <f t="shared" si="5"/>
        <v>22.70104166666667</v>
      </c>
      <c r="U11" s="24"/>
    </row>
    <row r="12" spans="1:21" ht="10.5">
      <c r="A12" s="21">
        <v>9</v>
      </c>
      <c r="B12" s="22" t="s">
        <v>34</v>
      </c>
      <c r="C12" s="55" t="s">
        <v>30</v>
      </c>
      <c r="D12" s="24">
        <v>13</v>
      </c>
      <c r="E12" s="24">
        <v>9.75</v>
      </c>
      <c r="F12" s="24">
        <v>19</v>
      </c>
      <c r="G12" s="24">
        <v>15.25</v>
      </c>
      <c r="H12" s="25">
        <f t="shared" si="0"/>
        <v>5.34375</v>
      </c>
      <c r="I12" s="26">
        <v>7</v>
      </c>
      <c r="J12" s="27">
        <f t="shared" si="1"/>
        <v>2.8</v>
      </c>
      <c r="K12" s="24">
        <v>3.75</v>
      </c>
      <c r="L12" s="28">
        <v>5.75</v>
      </c>
      <c r="M12" s="28">
        <v>2.75</v>
      </c>
      <c r="N12" s="24">
        <f t="shared" si="2"/>
        <v>4.083333333333333</v>
      </c>
      <c r="O12" s="29">
        <f t="shared" si="3"/>
        <v>6.883333333333333</v>
      </c>
      <c r="P12" s="27"/>
      <c r="Q12" s="27">
        <v>7</v>
      </c>
      <c r="R12" s="27">
        <v>8</v>
      </c>
      <c r="S12" s="30">
        <f t="shared" si="4"/>
        <v>2</v>
      </c>
      <c r="T12" s="24">
        <f t="shared" si="5"/>
        <v>21.227083333333333</v>
      </c>
      <c r="U12" s="24"/>
    </row>
    <row r="13" spans="1:21" ht="10.5">
      <c r="A13" s="21">
        <v>10</v>
      </c>
      <c r="B13" s="22" t="s">
        <v>35</v>
      </c>
      <c r="C13" s="55" t="s">
        <v>36</v>
      </c>
      <c r="D13" s="24">
        <v>6.75</v>
      </c>
      <c r="E13" s="24"/>
      <c r="F13" s="24">
        <v>6</v>
      </c>
      <c r="G13" s="24">
        <v>3.25</v>
      </c>
      <c r="H13" s="25">
        <f t="shared" si="0"/>
        <v>1.5</v>
      </c>
      <c r="I13" s="26">
        <v>6</v>
      </c>
      <c r="J13" s="27">
        <f t="shared" si="1"/>
        <v>2.4</v>
      </c>
      <c r="K13" s="24">
        <v>0.5</v>
      </c>
      <c r="L13" s="28">
        <v>1.75</v>
      </c>
      <c r="M13" s="28">
        <v>1</v>
      </c>
      <c r="N13" s="24">
        <f t="shared" si="2"/>
        <v>1.0833333333333333</v>
      </c>
      <c r="O13" s="29">
        <f t="shared" si="3"/>
        <v>3.4833333333333334</v>
      </c>
      <c r="P13" s="27"/>
      <c r="Q13" s="27">
        <v>1.5</v>
      </c>
      <c r="R13" s="27">
        <v>7.5</v>
      </c>
      <c r="S13" s="30">
        <f t="shared" si="4"/>
        <v>1.875</v>
      </c>
      <c r="T13" s="24">
        <f t="shared" si="5"/>
        <v>8.358333333333334</v>
      </c>
      <c r="U13" s="24"/>
    </row>
    <row r="14" spans="1:21" ht="10.5">
      <c r="A14" s="21">
        <v>11</v>
      </c>
      <c r="B14" s="22" t="s">
        <v>37</v>
      </c>
      <c r="C14" s="55" t="s">
        <v>33</v>
      </c>
      <c r="D14" s="24">
        <v>14.25</v>
      </c>
      <c r="E14" s="24">
        <v>9.5</v>
      </c>
      <c r="F14" s="24">
        <v>11.5</v>
      </c>
      <c r="G14" s="24">
        <v>7.75</v>
      </c>
      <c r="H14" s="25">
        <f t="shared" si="0"/>
        <v>4.03125</v>
      </c>
      <c r="I14" s="26">
        <v>3</v>
      </c>
      <c r="J14" s="27">
        <f t="shared" si="1"/>
        <v>1.2</v>
      </c>
      <c r="K14" s="24">
        <v>4.5</v>
      </c>
      <c r="L14" s="28">
        <v>5.25</v>
      </c>
      <c r="M14" s="28">
        <v>2.75</v>
      </c>
      <c r="N14" s="24">
        <f t="shared" si="2"/>
        <v>4.166666666666667</v>
      </c>
      <c r="O14" s="29">
        <f t="shared" si="3"/>
        <v>5.366666666666667</v>
      </c>
      <c r="P14" s="27"/>
      <c r="Q14" s="27">
        <v>5</v>
      </c>
      <c r="R14" s="27">
        <v>11</v>
      </c>
      <c r="S14" s="30">
        <f t="shared" si="4"/>
        <v>2.75</v>
      </c>
      <c r="T14" s="24">
        <f t="shared" si="5"/>
        <v>17.147916666666667</v>
      </c>
      <c r="U14" s="24"/>
    </row>
    <row r="15" spans="1:21" ht="10.5">
      <c r="A15" s="21">
        <v>13</v>
      </c>
      <c r="B15" s="22" t="s">
        <v>38</v>
      </c>
      <c r="C15" s="55" t="s">
        <v>39</v>
      </c>
      <c r="D15" s="24">
        <v>24.5</v>
      </c>
      <c r="E15" s="24">
        <v>24.75</v>
      </c>
      <c r="F15" s="24">
        <v>27.75</v>
      </c>
      <c r="G15" s="24">
        <v>23</v>
      </c>
      <c r="H15" s="25">
        <f t="shared" si="0"/>
        <v>9.375</v>
      </c>
      <c r="I15" s="26">
        <v>8</v>
      </c>
      <c r="J15" s="27">
        <f t="shared" si="1"/>
        <v>3.2</v>
      </c>
      <c r="K15" s="24">
        <v>2.5</v>
      </c>
      <c r="L15" s="28">
        <v>1.5</v>
      </c>
      <c r="M15" s="28">
        <v>2.5</v>
      </c>
      <c r="N15" s="24">
        <f t="shared" si="2"/>
        <v>2.1666666666666665</v>
      </c>
      <c r="O15" s="29">
        <f t="shared" si="3"/>
        <v>5.366666666666667</v>
      </c>
      <c r="P15" s="27"/>
      <c r="Q15" s="27">
        <v>6</v>
      </c>
      <c r="R15" s="27">
        <v>12.5</v>
      </c>
      <c r="S15" s="30">
        <f t="shared" si="4"/>
        <v>3.125</v>
      </c>
      <c r="T15" s="24">
        <f t="shared" si="5"/>
        <v>23.866666666666667</v>
      </c>
      <c r="U15" s="24"/>
    </row>
    <row r="16" spans="1:21" ht="10.5">
      <c r="A16" s="21">
        <v>14</v>
      </c>
      <c r="B16" s="22" t="s">
        <v>38</v>
      </c>
      <c r="C16" s="55" t="s">
        <v>40</v>
      </c>
      <c r="D16" s="24">
        <v>14</v>
      </c>
      <c r="E16" s="24">
        <v>24.5</v>
      </c>
      <c r="F16" s="24">
        <v>24.75</v>
      </c>
      <c r="G16" s="24">
        <v>22.5</v>
      </c>
      <c r="H16" s="25">
        <f t="shared" si="0"/>
        <v>8.0390625</v>
      </c>
      <c r="I16" s="26">
        <v>8</v>
      </c>
      <c r="J16" s="27">
        <f t="shared" si="1"/>
        <v>3.2</v>
      </c>
      <c r="K16" s="24">
        <v>2.5</v>
      </c>
      <c r="L16" s="28">
        <v>4.75</v>
      </c>
      <c r="M16" s="28">
        <v>3.5</v>
      </c>
      <c r="N16" s="24">
        <f t="shared" si="2"/>
        <v>3.5833333333333335</v>
      </c>
      <c r="O16" s="29">
        <f t="shared" si="3"/>
        <v>6.783333333333333</v>
      </c>
      <c r="P16" s="27"/>
      <c r="Q16" s="27">
        <v>2</v>
      </c>
      <c r="R16" s="27">
        <v>9</v>
      </c>
      <c r="S16" s="30">
        <f t="shared" si="4"/>
        <v>2.25</v>
      </c>
      <c r="T16" s="24">
        <f t="shared" si="5"/>
        <v>19.07239583333333</v>
      </c>
      <c r="U16" s="24"/>
    </row>
    <row r="17" spans="1:21" ht="10.5">
      <c r="A17" s="21">
        <v>15</v>
      </c>
      <c r="B17" s="22" t="s">
        <v>38</v>
      </c>
      <c r="C17" s="55" t="s">
        <v>30</v>
      </c>
      <c r="D17" s="24">
        <v>6</v>
      </c>
      <c r="E17" s="24">
        <v>15.75</v>
      </c>
      <c r="F17" s="31">
        <v>8.5</v>
      </c>
      <c r="G17" s="24">
        <v>13.75</v>
      </c>
      <c r="H17" s="25">
        <f t="shared" si="0"/>
        <v>4.125</v>
      </c>
      <c r="I17" s="26">
        <v>8</v>
      </c>
      <c r="J17" s="27">
        <f t="shared" si="1"/>
        <v>3.2</v>
      </c>
      <c r="K17" s="24">
        <v>1</v>
      </c>
      <c r="L17" s="40" t="s">
        <v>24</v>
      </c>
      <c r="M17" s="28">
        <v>2.75</v>
      </c>
      <c r="N17" s="41">
        <f>(K17+M17)/2</f>
        <v>1.875</v>
      </c>
      <c r="O17" s="29">
        <f t="shared" si="3"/>
        <v>5.075</v>
      </c>
      <c r="P17" s="27"/>
      <c r="Q17" s="27">
        <v>6</v>
      </c>
      <c r="R17" s="32">
        <v>0</v>
      </c>
      <c r="S17" s="30">
        <f t="shared" si="4"/>
        <v>0</v>
      </c>
      <c r="T17" s="31">
        <f>H17+O17+P17+Q17+S17</f>
        <v>15.2</v>
      </c>
      <c r="U17" s="24"/>
    </row>
    <row r="18" spans="1:21" ht="10.5">
      <c r="A18" s="21">
        <v>16</v>
      </c>
      <c r="B18" s="22" t="s">
        <v>41</v>
      </c>
      <c r="C18" s="55" t="s">
        <v>36</v>
      </c>
      <c r="D18" s="24">
        <v>8.25</v>
      </c>
      <c r="E18" s="24">
        <v>12.5</v>
      </c>
      <c r="F18" s="24">
        <v>5.75</v>
      </c>
      <c r="G18" s="24">
        <v>13.25</v>
      </c>
      <c r="H18" s="25">
        <f t="shared" si="0"/>
        <v>3.7265625</v>
      </c>
      <c r="I18" s="26">
        <v>6</v>
      </c>
      <c r="J18" s="27">
        <f t="shared" si="1"/>
        <v>2.4</v>
      </c>
      <c r="K18" s="24">
        <v>2.25</v>
      </c>
      <c r="L18" s="28">
        <v>1</v>
      </c>
      <c r="M18" s="28">
        <v>2.75</v>
      </c>
      <c r="N18" s="24">
        <f>(K18+L18+M18)/3</f>
        <v>2</v>
      </c>
      <c r="O18" s="29">
        <f t="shared" si="3"/>
        <v>4.4</v>
      </c>
      <c r="P18" s="27"/>
      <c r="Q18" s="27">
        <v>5</v>
      </c>
      <c r="R18" s="27">
        <v>8.5</v>
      </c>
      <c r="S18" s="30">
        <f t="shared" si="4"/>
        <v>2.125</v>
      </c>
      <c r="T18" s="24">
        <f t="shared" si="5"/>
        <v>15.2515625</v>
      </c>
      <c r="U18" s="24"/>
    </row>
    <row r="19" spans="1:21" ht="10.5">
      <c r="A19" s="21">
        <v>17</v>
      </c>
      <c r="B19" s="22" t="s">
        <v>41</v>
      </c>
      <c r="C19" s="55" t="s">
        <v>5</v>
      </c>
      <c r="D19" s="24">
        <v>8.25</v>
      </c>
      <c r="E19" s="24"/>
      <c r="F19" s="24"/>
      <c r="G19" s="24"/>
      <c r="H19" s="25">
        <f t="shared" si="0"/>
        <v>0.7734375</v>
      </c>
      <c r="I19" s="26">
        <v>0</v>
      </c>
      <c r="J19" s="27">
        <f t="shared" si="1"/>
        <v>0</v>
      </c>
      <c r="K19" s="24">
        <v>3.5</v>
      </c>
      <c r="L19" s="28"/>
      <c r="M19" s="28">
        <v>0</v>
      </c>
      <c r="N19" s="24">
        <f t="shared" si="2"/>
        <v>1.1666666666666667</v>
      </c>
      <c r="O19" s="29">
        <f t="shared" si="3"/>
        <v>1.1666666666666667</v>
      </c>
      <c r="P19" s="32">
        <v>0</v>
      </c>
      <c r="Q19" s="27">
        <v>0</v>
      </c>
      <c r="R19" s="27"/>
      <c r="S19" s="30">
        <f t="shared" si="4"/>
        <v>0</v>
      </c>
      <c r="T19" s="24">
        <f t="shared" si="5"/>
        <v>1.9401041666666667</v>
      </c>
      <c r="U19" s="24"/>
    </row>
    <row r="20" spans="1:21" ht="10.5">
      <c r="A20" s="21">
        <v>18</v>
      </c>
      <c r="B20" s="22" t="s">
        <v>41</v>
      </c>
      <c r="C20" s="55" t="s">
        <v>42</v>
      </c>
      <c r="D20" s="24">
        <v>5</v>
      </c>
      <c r="E20" s="24">
        <v>11</v>
      </c>
      <c r="F20" s="24">
        <v>16.5</v>
      </c>
      <c r="G20" s="24">
        <v>9</v>
      </c>
      <c r="H20" s="25">
        <f t="shared" si="0"/>
        <v>3.890625</v>
      </c>
      <c r="I20" s="26">
        <v>5</v>
      </c>
      <c r="J20" s="27">
        <f t="shared" si="1"/>
        <v>2</v>
      </c>
      <c r="K20" s="24">
        <v>0</v>
      </c>
      <c r="L20" s="28">
        <v>3.25</v>
      </c>
      <c r="M20" s="28">
        <v>1.25</v>
      </c>
      <c r="N20" s="24">
        <f t="shared" si="2"/>
        <v>1.5</v>
      </c>
      <c r="O20" s="29">
        <f t="shared" si="3"/>
        <v>3.5</v>
      </c>
      <c r="P20" s="27"/>
      <c r="Q20" s="27">
        <v>0</v>
      </c>
      <c r="R20" s="27">
        <v>6.5</v>
      </c>
      <c r="S20" s="30">
        <f t="shared" si="4"/>
        <v>1.625</v>
      </c>
      <c r="T20" s="24">
        <f t="shared" si="5"/>
        <v>9.015625</v>
      </c>
      <c r="U20" s="24"/>
    </row>
    <row r="21" spans="1:21" s="39" customFormat="1" ht="10.5">
      <c r="A21" s="33">
        <v>19</v>
      </c>
      <c r="B21" s="34" t="s">
        <v>41</v>
      </c>
      <c r="C21" s="56" t="s">
        <v>37</v>
      </c>
      <c r="D21" s="35"/>
      <c r="E21" s="35"/>
      <c r="F21" s="35"/>
      <c r="G21" s="35"/>
      <c r="H21" s="35"/>
      <c r="I21" s="36"/>
      <c r="J21" s="37"/>
      <c r="K21" s="35"/>
      <c r="L21" s="38"/>
      <c r="M21" s="38"/>
      <c r="N21" s="35"/>
      <c r="O21" s="37"/>
      <c r="P21" s="37"/>
      <c r="Q21" s="37"/>
      <c r="R21" s="37"/>
      <c r="S21" s="37"/>
      <c r="T21" s="35"/>
      <c r="U21" s="35"/>
    </row>
    <row r="22" spans="1:21" ht="10.5">
      <c r="A22" s="21">
        <v>20</v>
      </c>
      <c r="B22" s="22" t="s">
        <v>43</v>
      </c>
      <c r="C22" s="55" t="s">
        <v>5</v>
      </c>
      <c r="D22" s="24">
        <v>3.25</v>
      </c>
      <c r="E22" s="24">
        <v>3.5</v>
      </c>
      <c r="F22" s="24">
        <v>1.5</v>
      </c>
      <c r="G22" s="24">
        <v>2</v>
      </c>
      <c r="H22" s="25">
        <f t="shared" si="0"/>
        <v>0.9609375</v>
      </c>
      <c r="I22" s="26">
        <v>6</v>
      </c>
      <c r="J22" s="27">
        <f t="shared" si="1"/>
        <v>2.4</v>
      </c>
      <c r="K22" s="24">
        <v>1</v>
      </c>
      <c r="L22" s="28">
        <v>2</v>
      </c>
      <c r="M22" s="7">
        <v>2.5</v>
      </c>
      <c r="N22" s="24">
        <f t="shared" si="2"/>
        <v>1.8333333333333333</v>
      </c>
      <c r="O22" s="29">
        <f t="shared" si="3"/>
        <v>4.233333333333333</v>
      </c>
      <c r="P22" s="27"/>
      <c r="Q22" s="27">
        <v>5</v>
      </c>
      <c r="R22" s="27">
        <v>4</v>
      </c>
      <c r="S22" s="30">
        <f t="shared" si="4"/>
        <v>1</v>
      </c>
      <c r="T22" s="24">
        <f t="shared" si="5"/>
        <v>11.194270833333334</v>
      </c>
      <c r="U22" s="24"/>
    </row>
    <row r="23" spans="1:21" ht="10.5">
      <c r="A23" s="21">
        <v>21</v>
      </c>
      <c r="B23" s="22" t="s">
        <v>36</v>
      </c>
      <c r="C23" s="55" t="s">
        <v>30</v>
      </c>
      <c r="D23" s="24">
        <v>13.25</v>
      </c>
      <c r="E23" s="31">
        <v>14.5</v>
      </c>
      <c r="F23" s="24">
        <v>5.25</v>
      </c>
      <c r="G23" s="24">
        <v>7.5</v>
      </c>
      <c r="H23" s="25">
        <f>(D23+E23+F23+G23)/128*12</f>
        <v>3.796875</v>
      </c>
      <c r="I23" s="26">
        <v>5</v>
      </c>
      <c r="J23" s="27">
        <f t="shared" si="1"/>
        <v>2</v>
      </c>
      <c r="K23" s="24">
        <v>2.5</v>
      </c>
      <c r="L23" s="28">
        <v>3.25</v>
      </c>
      <c r="M23" s="28">
        <v>1.5</v>
      </c>
      <c r="N23" s="24">
        <f t="shared" si="2"/>
        <v>2.4166666666666665</v>
      </c>
      <c r="O23" s="29">
        <f t="shared" si="3"/>
        <v>4.416666666666666</v>
      </c>
      <c r="P23" s="27"/>
      <c r="Q23" s="27">
        <v>3</v>
      </c>
      <c r="R23" s="27">
        <v>10</v>
      </c>
      <c r="S23" s="30">
        <f t="shared" si="4"/>
        <v>2.5</v>
      </c>
      <c r="T23" s="31">
        <f t="shared" si="5"/>
        <v>13.713541666666666</v>
      </c>
      <c r="U23" s="24"/>
    </row>
    <row r="24" spans="1:21" s="13" customFormat="1" ht="10.5">
      <c r="A24" s="42">
        <v>22</v>
      </c>
      <c r="B24" s="43" t="s">
        <v>44</v>
      </c>
      <c r="C24" s="57" t="s">
        <v>33</v>
      </c>
      <c r="D24" s="44">
        <v>19</v>
      </c>
      <c r="E24" s="44">
        <v>23.75</v>
      </c>
      <c r="F24" s="44">
        <v>23.25</v>
      </c>
      <c r="G24" s="44">
        <v>27.25</v>
      </c>
      <c r="H24" s="45">
        <f t="shared" si="0"/>
        <v>8.7421875</v>
      </c>
      <c r="I24" s="46">
        <v>8</v>
      </c>
      <c r="J24" s="47">
        <f t="shared" si="1"/>
        <v>3.2</v>
      </c>
      <c r="K24" s="44">
        <v>3.5</v>
      </c>
      <c r="L24" s="48">
        <v>4.25</v>
      </c>
      <c r="M24" s="48">
        <v>3.75</v>
      </c>
      <c r="N24" s="44">
        <f t="shared" si="2"/>
        <v>3.8333333333333335</v>
      </c>
      <c r="O24" s="45">
        <f t="shared" si="3"/>
        <v>7.033333333333333</v>
      </c>
      <c r="P24" s="47"/>
      <c r="Q24" s="47">
        <v>7</v>
      </c>
      <c r="R24" s="47">
        <v>14.5</v>
      </c>
      <c r="S24" s="49">
        <f t="shared" si="4"/>
        <v>3.625</v>
      </c>
      <c r="T24" s="46">
        <f t="shared" si="5"/>
        <v>26.40052083333333</v>
      </c>
      <c r="U24" s="44"/>
    </row>
    <row r="25" spans="1:21" ht="10.5">
      <c r="A25" s="2">
        <v>23</v>
      </c>
      <c r="B25" s="2" t="s">
        <v>6</v>
      </c>
      <c r="C25" s="5" t="s">
        <v>38</v>
      </c>
      <c r="D25" s="24">
        <v>0</v>
      </c>
      <c r="E25" s="24">
        <v>14.75</v>
      </c>
      <c r="F25" s="24">
        <v>21.5</v>
      </c>
      <c r="G25" s="24">
        <v>23.25</v>
      </c>
      <c r="H25" s="25">
        <f t="shared" si="0"/>
        <v>5.578125</v>
      </c>
      <c r="I25" s="26">
        <v>8</v>
      </c>
      <c r="J25" s="27">
        <f t="shared" si="1"/>
        <v>3.2</v>
      </c>
      <c r="K25" s="24">
        <v>0</v>
      </c>
      <c r="L25" s="28"/>
      <c r="M25" s="28">
        <v>1</v>
      </c>
      <c r="N25" s="24">
        <f t="shared" si="2"/>
        <v>0.3333333333333333</v>
      </c>
      <c r="O25" s="29">
        <f t="shared" si="3"/>
        <v>3.5333333333333337</v>
      </c>
      <c r="P25" s="27"/>
      <c r="Q25" s="27">
        <v>0</v>
      </c>
      <c r="R25" s="27">
        <v>8</v>
      </c>
      <c r="S25" s="30">
        <f t="shared" si="4"/>
        <v>2</v>
      </c>
      <c r="T25" s="24">
        <f>H25+O25+P25+Q25+S25</f>
        <v>11.111458333333333</v>
      </c>
      <c r="U25" s="24"/>
    </row>
    <row r="26" ht="32.25">
      <c r="T26" s="50" t="s">
        <v>25</v>
      </c>
    </row>
    <row r="27" ht="10.5">
      <c r="B27" s="51" t="s">
        <v>26</v>
      </c>
    </row>
  </sheetData>
  <printOptions gridLines="1"/>
  <pageMargins left="0.44" right="1.1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 Baertsoen</dc:creator>
  <cp:keywords/>
  <dc:description/>
  <cp:lastModifiedBy>Nelle Baertsoen</cp:lastModifiedBy>
  <cp:lastPrinted>2010-05-27T10:07:38Z</cp:lastPrinted>
  <dcterms:created xsi:type="dcterms:W3CDTF">2010-05-27T10:02:04Z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