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285" windowWidth="18489" windowHeight="118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<sst xmlns="http://schemas.openxmlformats.org/spreadsheetml/2006/main" count="89" uniqueCount="60">
  <si>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EM1 2009-2010</t>
  </si>
  <si>
    <t>Tot Janv</t>
  </si>
  <si>
    <t>HP</t>
  </si>
  <si>
    <t>AC</t>
  </si>
  <si>
    <t>Exam</t>
  </si>
  <si>
    <t>TOT Année</t>
  </si>
  <si>
    <t>ANGLAIS</t>
  </si>
  <si>
    <t>Quest</t>
  </si>
  <si>
    <t>Tot</t>
  </si>
  <si>
    <t>Trad</t>
  </si>
  <si>
    <t>Total</t>
  </si>
  <si>
    <t>Arrondi</t>
  </si>
  <si>
    <t xml:space="preserve">Jan bis </t>
  </si>
  <si>
    <t>trad/12</t>
  </si>
  <si>
    <t>qu 6</t>
  </si>
  <si>
    <t>tot 10</t>
  </si>
  <si>
    <t>NOM</t>
  </si>
  <si>
    <t>Prénom</t>
  </si>
  <si>
    <t>BA</t>
  </si>
  <si>
    <t>A</t>
  </si>
  <si>
    <t>CL</t>
  </si>
  <si>
    <t>G</t>
  </si>
  <si>
    <t>CO</t>
  </si>
  <si>
    <t>JF</t>
  </si>
  <si>
    <t>DA</t>
  </si>
  <si>
    <t>E</t>
  </si>
  <si>
    <t>DE</t>
  </si>
  <si>
    <t>J</t>
  </si>
  <si>
    <t>L</t>
  </si>
  <si>
    <t>F</t>
  </si>
  <si>
    <t>DI</t>
  </si>
  <si>
    <t>O</t>
  </si>
  <si>
    <t>FI</t>
  </si>
  <si>
    <t>FO</t>
  </si>
  <si>
    <t>R</t>
  </si>
  <si>
    <t>GO</t>
  </si>
  <si>
    <t>S</t>
  </si>
  <si>
    <t>HO</t>
  </si>
  <si>
    <t>IT</t>
  </si>
  <si>
    <t>B</t>
  </si>
  <si>
    <t>Ki</t>
  </si>
  <si>
    <t>LA</t>
  </si>
  <si>
    <t>M</t>
  </si>
  <si>
    <t>LE</t>
  </si>
  <si>
    <t>C</t>
  </si>
  <si>
    <t>MA</t>
  </si>
  <si>
    <t>NE</t>
  </si>
  <si>
    <t>NO</t>
  </si>
  <si>
    <t>V</t>
  </si>
  <si>
    <t>PE</t>
  </si>
  <si>
    <t>PO</t>
  </si>
  <si>
    <t>PR</t>
  </si>
  <si>
    <t>K</t>
  </si>
  <si>
    <t>RA</t>
  </si>
  <si>
    <t>RO</t>
  </si>
  <si>
    <t>SO</t>
  </si>
  <si>
    <t>TO</t>
  </si>
  <si>
    <t>VA</t>
  </si>
  <si>
    <t>VI</t>
  </si>
  <si>
    <t>WA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</si>
</sst>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4" fillId="0" borderId="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top"/>
    </xf>
    <xf numFmtId="2" fontId="1" fillId="0" borderId="11" xfId="0" applyNumberFormat="1" applyFont="1" applyFill="1" applyBorder="1" applyAlignment="1">
      <alignment vertical="top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H40" sqref="H40"/>
    </sheetView>
  </sheetViews>
  <sheetFormatPr defaultColWidth="11.421875" defaultRowHeight="12.75" customHeight="1"/>
  <cols>
    <col min="1" max="1" width="3.00390625" style="13" customWidth="1"/>
    <col min="2" max="2" width="8.421875" style="7" customWidth="1"/>
    <col min="3" max="3" width="6.7109375" style="7" customWidth="1"/>
    <col min="4" max="4" width="5.00390625" style="7" customWidth="1"/>
    <col min="5" max="5" width="5.57421875" style="20" customWidth="1"/>
    <col min="6" max="6" width="5.140625" style="7" customWidth="1"/>
    <col min="7" max="10" width="6.140625" style="7" customWidth="1"/>
    <col min="11" max="11" width="5.7109375" style="7" customWidth="1"/>
    <col min="12" max="24" width="6.140625" style="7" customWidth="1"/>
    <col min="25" max="25" width="7.421875" style="7" customWidth="1"/>
    <col min="26" max="26" width="4.7109375" style="7" customWidth="1"/>
    <col min="27" max="27" width="5.8515625" style="7" customWidth="1"/>
    <col min="28" max="28" width="4.8515625" style="7" customWidth="1"/>
    <col min="29" max="16384" width="11.00390625" style="7" customWidth="1"/>
  </cols>
  <sheetData>
    <row r="1" spans="1:3" ht="12.75" customHeight="1">
      <c r="A1" s="1"/>
      <c r="B1" s="2" t="s">
        <v>0</v>
      </c>
      <c r="C1" s="3"/>
    </row>
    <row r="2" spans="1:21" ht="12.75" customHeight="1">
      <c r="A2" s="4" t="s">
        <v>6</v>
      </c>
      <c r="B2" s="5"/>
      <c r="C2" s="3"/>
      <c r="D2" s="7" t="s">
        <v>1</v>
      </c>
      <c r="E2" s="8"/>
      <c r="F2" s="7" t="s">
        <v>2</v>
      </c>
      <c r="J2" s="8"/>
      <c r="K2" s="7" t="s">
        <v>3</v>
      </c>
      <c r="O2" s="8"/>
      <c r="P2" s="7" t="s">
        <v>4</v>
      </c>
      <c r="T2" s="8"/>
      <c r="U2" s="7" t="s">
        <v>5</v>
      </c>
    </row>
    <row r="3" spans="1:19" ht="12.75" customHeight="1" thickBot="1">
      <c r="A3" s="7"/>
      <c r="E3" s="8"/>
      <c r="H3" s="7" t="s">
        <v>7</v>
      </c>
      <c r="I3" s="8" t="s">
        <v>8</v>
      </c>
      <c r="M3" s="7" t="s">
        <v>7</v>
      </c>
      <c r="N3" s="8" t="s">
        <v>8</v>
      </c>
      <c r="O3" s="8"/>
      <c r="P3" s="7" t="s">
        <v>9</v>
      </c>
      <c r="R3" s="7" t="s">
        <v>7</v>
      </c>
      <c r="S3" s="8" t="s">
        <v>10</v>
      </c>
    </row>
    <row r="4" spans="1:23" s="13" customFormat="1" ht="12.75" customHeight="1" thickBot="1">
      <c r="A4" s="6"/>
      <c r="B4" s="35" t="s">
        <v>16</v>
      </c>
      <c r="C4" s="36" t="s">
        <v>17</v>
      </c>
      <c r="D4" s="9">
        <v>100</v>
      </c>
      <c r="E4" s="10">
        <v>10</v>
      </c>
      <c r="F4" s="9">
        <v>20</v>
      </c>
      <c r="G4" s="9">
        <v>8</v>
      </c>
      <c r="H4" s="9">
        <v>24</v>
      </c>
      <c r="I4" s="11">
        <v>32</v>
      </c>
      <c r="J4" s="10">
        <v>6</v>
      </c>
      <c r="K4" s="9">
        <v>21</v>
      </c>
      <c r="L4" s="9">
        <v>7</v>
      </c>
      <c r="M4" s="9">
        <v>25</v>
      </c>
      <c r="N4" s="11">
        <v>32</v>
      </c>
      <c r="O4" s="12">
        <v>8</v>
      </c>
      <c r="P4" s="9">
        <v>20</v>
      </c>
      <c r="Q4" s="9">
        <v>8</v>
      </c>
      <c r="R4" s="9">
        <v>24</v>
      </c>
      <c r="S4" s="11">
        <v>32</v>
      </c>
      <c r="T4" s="10">
        <v>16</v>
      </c>
      <c r="U4" s="9">
        <v>40</v>
      </c>
      <c r="V4" s="9">
        <v>20</v>
      </c>
      <c r="W4" s="9" t="s">
        <v>11</v>
      </c>
    </row>
    <row r="5" spans="1:20" ht="12.75" customHeight="1">
      <c r="A5" s="14">
        <v>1</v>
      </c>
      <c r="B5" s="15" t="s">
        <v>18</v>
      </c>
      <c r="C5" s="16" t="s">
        <v>19</v>
      </c>
      <c r="E5" s="8"/>
      <c r="J5" s="8"/>
      <c r="O5" s="8"/>
      <c r="T5" s="8"/>
    </row>
    <row r="6" spans="1:21" ht="12.75" customHeight="1">
      <c r="A6" s="14">
        <v>2</v>
      </c>
      <c r="B6" s="15" t="s">
        <v>20</v>
      </c>
      <c r="C6" s="16" t="s">
        <v>21</v>
      </c>
      <c r="E6" s="8"/>
      <c r="J6" s="8"/>
      <c r="O6" s="8"/>
      <c r="T6" s="8"/>
      <c r="U6" s="17"/>
    </row>
    <row r="7" spans="1:23" ht="12.75" customHeight="1">
      <c r="A7" s="14">
        <v>3</v>
      </c>
      <c r="B7" s="15" t="s">
        <v>22</v>
      </c>
      <c r="C7" s="16" t="s">
        <v>23</v>
      </c>
      <c r="D7" s="7">
        <v>3.209090909090909</v>
      </c>
      <c r="E7" s="8">
        <f>D7/10</f>
        <v>0.3209090909090909</v>
      </c>
      <c r="J7" s="8"/>
      <c r="O7" s="8"/>
      <c r="T7" s="8"/>
      <c r="U7" s="7">
        <f>E7+J7+O7+T7</f>
        <v>0.3209090909090909</v>
      </c>
      <c r="V7" s="7">
        <f aca="true" t="shared" si="0" ref="V7:V20">U7/2</f>
        <v>0.16045454545454546</v>
      </c>
      <c r="W7" s="7">
        <f>ROUNDDOWN(2*V7+0.5,0)/2</f>
        <v>0</v>
      </c>
    </row>
    <row r="8" spans="1:23" ht="12.75" customHeight="1">
      <c r="A8" s="14">
        <v>4</v>
      </c>
      <c r="B8" s="15" t="s">
        <v>24</v>
      </c>
      <c r="C8" s="16" t="s">
        <v>25</v>
      </c>
      <c r="D8" s="7">
        <v>75.06931818181819</v>
      </c>
      <c r="E8" s="8">
        <f aca="true" t="shared" si="1" ref="E8:E37">D8/10</f>
        <v>7.506931818181819</v>
      </c>
      <c r="F8" s="7">
        <v>10</v>
      </c>
      <c r="G8" s="7">
        <f>F8/20*8</f>
        <v>4</v>
      </c>
      <c r="H8" s="7">
        <v>13.75</v>
      </c>
      <c r="I8" s="7">
        <f>G8+H8</f>
        <v>17.75</v>
      </c>
      <c r="J8" s="8">
        <f>I8/32*6</f>
        <v>3.328125</v>
      </c>
      <c r="K8" s="7">
        <v>10.5</v>
      </c>
      <c r="L8" s="7">
        <f>K8/3</f>
        <v>3.5</v>
      </c>
      <c r="M8" s="7">
        <v>16</v>
      </c>
      <c r="N8" s="7">
        <f>L8+M8</f>
        <v>19.5</v>
      </c>
      <c r="O8" s="8">
        <f>N8/4</f>
        <v>4.875</v>
      </c>
      <c r="P8" s="7">
        <v>13.25</v>
      </c>
      <c r="Q8" s="7">
        <f aca="true" t="shared" si="2" ref="Q8:Q20">P8/20*8</f>
        <v>5.3</v>
      </c>
      <c r="R8" s="7">
        <v>7</v>
      </c>
      <c r="S8" s="7">
        <f>Q8+R8</f>
        <v>12.3</v>
      </c>
      <c r="T8" s="8">
        <f>S8/2</f>
        <v>6.15</v>
      </c>
      <c r="U8" s="7">
        <f>E8+J8+O8+T8</f>
        <v>21.860056818181818</v>
      </c>
      <c r="V8" s="7">
        <f t="shared" si="0"/>
        <v>10.930028409090909</v>
      </c>
      <c r="W8" s="7">
        <f aca="true" t="shared" si="3" ref="W8:W37">ROUNDDOWN(2*V8+0.5,0)/2</f>
        <v>11</v>
      </c>
    </row>
    <row r="9" spans="1:23" ht="12.75" customHeight="1">
      <c r="A9" s="14">
        <v>5</v>
      </c>
      <c r="B9" s="15" t="s">
        <v>26</v>
      </c>
      <c r="C9" s="16" t="s">
        <v>19</v>
      </c>
      <c r="D9" s="7">
        <v>47.084848484848486</v>
      </c>
      <c r="E9" s="8">
        <f t="shared" si="1"/>
        <v>4.708484848484849</v>
      </c>
      <c r="F9" s="7">
        <v>9.5</v>
      </c>
      <c r="G9" s="7">
        <f aca="true" t="shared" si="4" ref="G9:G31">F9/20*8</f>
        <v>3.8</v>
      </c>
      <c r="H9" s="7">
        <v>5.5</v>
      </c>
      <c r="I9" s="7">
        <f aca="true" t="shared" si="5" ref="I9:I31">G9+H9</f>
        <v>9.3</v>
      </c>
      <c r="J9" s="8">
        <f aca="true" t="shared" si="6" ref="J9:J31">I9/32*6</f>
        <v>1.7437500000000001</v>
      </c>
      <c r="K9" s="7">
        <v>8</v>
      </c>
      <c r="L9" s="7">
        <f aca="true" t="shared" si="7" ref="L9:L33">K9/3</f>
        <v>2.6666666666666665</v>
      </c>
      <c r="M9" s="7">
        <v>2</v>
      </c>
      <c r="N9" s="7">
        <f aca="true" t="shared" si="8" ref="N9:N33">L9+M9</f>
        <v>4.666666666666666</v>
      </c>
      <c r="O9" s="8">
        <f aca="true" t="shared" si="9" ref="O9:O33">N9/4</f>
        <v>1.1666666666666665</v>
      </c>
      <c r="P9" s="7">
        <v>12.5</v>
      </c>
      <c r="Q9" s="7">
        <f t="shared" si="2"/>
        <v>5</v>
      </c>
      <c r="R9" s="7">
        <v>8</v>
      </c>
      <c r="S9" s="7">
        <f aca="true" t="shared" si="10" ref="S9:S33">Q9+R9</f>
        <v>13</v>
      </c>
      <c r="T9" s="8">
        <f aca="true" t="shared" si="11" ref="T9:T33">S9/2</f>
        <v>6.5</v>
      </c>
      <c r="U9" s="7">
        <f aca="true" t="shared" si="12" ref="U9:U37">E9+J9+O9+T9</f>
        <v>14.118901515151515</v>
      </c>
      <c r="V9" s="7">
        <f t="shared" si="0"/>
        <v>7.059450757575758</v>
      </c>
      <c r="W9" s="7">
        <f t="shared" si="3"/>
        <v>7</v>
      </c>
    </row>
    <row r="10" spans="1:23" ht="12.75" customHeight="1">
      <c r="A10" s="14">
        <v>6</v>
      </c>
      <c r="B10" s="15" t="s">
        <v>26</v>
      </c>
      <c r="C10" s="16" t="s">
        <v>27</v>
      </c>
      <c r="D10" s="7">
        <v>35.42121212121212</v>
      </c>
      <c r="E10" s="8">
        <f t="shared" si="1"/>
        <v>3.542121212121212</v>
      </c>
      <c r="F10" s="7">
        <v>8</v>
      </c>
      <c r="G10" s="7">
        <f t="shared" si="4"/>
        <v>3.2</v>
      </c>
      <c r="H10" s="7">
        <v>6</v>
      </c>
      <c r="I10" s="7">
        <f t="shared" si="5"/>
        <v>9.2</v>
      </c>
      <c r="J10" s="8">
        <f t="shared" si="6"/>
        <v>1.7249999999999999</v>
      </c>
      <c r="K10" s="7">
        <v>4.25</v>
      </c>
      <c r="L10" s="7">
        <f t="shared" si="7"/>
        <v>1.4166666666666667</v>
      </c>
      <c r="M10" s="7">
        <v>12.25</v>
      </c>
      <c r="N10" s="7">
        <f t="shared" si="8"/>
        <v>13.666666666666666</v>
      </c>
      <c r="O10" s="8">
        <f t="shared" si="9"/>
        <v>3.4166666666666665</v>
      </c>
      <c r="P10" s="7">
        <v>10</v>
      </c>
      <c r="Q10" s="7">
        <f t="shared" si="2"/>
        <v>4</v>
      </c>
      <c r="R10" s="7">
        <v>8.5</v>
      </c>
      <c r="S10" s="7">
        <f t="shared" si="10"/>
        <v>12.5</v>
      </c>
      <c r="T10" s="8">
        <f t="shared" si="11"/>
        <v>6.25</v>
      </c>
      <c r="U10" s="7">
        <f t="shared" si="12"/>
        <v>14.933787878787879</v>
      </c>
      <c r="V10" s="7">
        <f t="shared" si="0"/>
        <v>7.466893939393939</v>
      </c>
      <c r="W10" s="7">
        <f t="shared" si="3"/>
        <v>7.5</v>
      </c>
    </row>
    <row r="11" spans="1:23" ht="12.75" customHeight="1">
      <c r="A11" s="14">
        <v>7</v>
      </c>
      <c r="B11" s="15" t="s">
        <v>26</v>
      </c>
      <c r="C11" s="16" t="s">
        <v>28</v>
      </c>
      <c r="D11" s="7">
        <v>62.8030303030303</v>
      </c>
      <c r="E11" s="8">
        <f t="shared" si="1"/>
        <v>6.280303030303029</v>
      </c>
      <c r="F11" s="7">
        <v>10</v>
      </c>
      <c r="G11" s="7">
        <f t="shared" si="4"/>
        <v>4</v>
      </c>
      <c r="H11" s="18">
        <v>12</v>
      </c>
      <c r="I11" s="7">
        <f t="shared" si="5"/>
        <v>16</v>
      </c>
      <c r="J11" s="8">
        <f t="shared" si="6"/>
        <v>3</v>
      </c>
      <c r="K11" s="7">
        <v>8.5</v>
      </c>
      <c r="L11" s="7">
        <f t="shared" si="7"/>
        <v>2.8333333333333335</v>
      </c>
      <c r="M11" s="7">
        <v>9</v>
      </c>
      <c r="N11" s="7">
        <f t="shared" si="8"/>
        <v>11.833333333333334</v>
      </c>
      <c r="O11" s="8">
        <f t="shared" si="9"/>
        <v>2.9583333333333335</v>
      </c>
      <c r="P11" s="7">
        <v>11</v>
      </c>
      <c r="Q11" s="7">
        <f t="shared" si="2"/>
        <v>4.4</v>
      </c>
      <c r="R11" s="7">
        <v>5.5</v>
      </c>
      <c r="S11" s="7">
        <f t="shared" si="10"/>
        <v>9.9</v>
      </c>
      <c r="T11" s="8">
        <f t="shared" si="11"/>
        <v>4.95</v>
      </c>
      <c r="U11" s="7">
        <f t="shared" si="12"/>
        <v>17.188636363636363</v>
      </c>
      <c r="V11" s="7">
        <f t="shared" si="0"/>
        <v>8.594318181818181</v>
      </c>
      <c r="W11" s="7">
        <f t="shared" si="3"/>
        <v>8.5</v>
      </c>
    </row>
    <row r="12" spans="1:23" ht="12.75" customHeight="1">
      <c r="A12" s="14">
        <v>8</v>
      </c>
      <c r="B12" s="15" t="s">
        <v>26</v>
      </c>
      <c r="C12" s="16" t="s">
        <v>29</v>
      </c>
      <c r="D12" s="7">
        <v>61.57909090909091</v>
      </c>
      <c r="E12" s="8">
        <f t="shared" si="1"/>
        <v>6.157909090909091</v>
      </c>
      <c r="F12" s="7">
        <v>9.5</v>
      </c>
      <c r="G12" s="7">
        <f t="shared" si="4"/>
        <v>3.8</v>
      </c>
      <c r="H12" s="7">
        <v>7</v>
      </c>
      <c r="I12" s="7">
        <f t="shared" si="5"/>
        <v>10.8</v>
      </c>
      <c r="J12" s="8">
        <f t="shared" si="6"/>
        <v>2.0250000000000004</v>
      </c>
      <c r="K12" s="7">
        <v>8.5</v>
      </c>
      <c r="L12" s="7">
        <f t="shared" si="7"/>
        <v>2.8333333333333335</v>
      </c>
      <c r="M12" s="7">
        <v>13</v>
      </c>
      <c r="N12" s="7">
        <f t="shared" si="8"/>
        <v>15.833333333333334</v>
      </c>
      <c r="O12" s="8">
        <f t="shared" si="9"/>
        <v>3.9583333333333335</v>
      </c>
      <c r="P12" s="7">
        <v>7</v>
      </c>
      <c r="Q12" s="7">
        <f t="shared" si="2"/>
        <v>2.8</v>
      </c>
      <c r="R12" s="7">
        <v>7</v>
      </c>
      <c r="S12" s="7">
        <f t="shared" si="10"/>
        <v>9.8</v>
      </c>
      <c r="T12" s="8">
        <f t="shared" si="11"/>
        <v>4.9</v>
      </c>
      <c r="U12" s="7">
        <f t="shared" si="12"/>
        <v>17.041242424242427</v>
      </c>
      <c r="V12" s="7">
        <f t="shared" si="0"/>
        <v>8.520621212121213</v>
      </c>
      <c r="W12" s="7">
        <f t="shared" si="3"/>
        <v>8.5</v>
      </c>
    </row>
    <row r="13" spans="1:23" ht="12.75" customHeight="1">
      <c r="A13" s="14">
        <v>9</v>
      </c>
      <c r="B13" s="15" t="s">
        <v>30</v>
      </c>
      <c r="C13" s="16" t="s">
        <v>31</v>
      </c>
      <c r="D13" s="7">
        <v>81.94090909090909</v>
      </c>
      <c r="E13" s="8">
        <f t="shared" si="1"/>
        <v>8.194090909090908</v>
      </c>
      <c r="F13" s="7">
        <v>13.5</v>
      </c>
      <c r="G13" s="7">
        <f t="shared" si="4"/>
        <v>5.4</v>
      </c>
      <c r="H13" s="7">
        <v>16</v>
      </c>
      <c r="I13" s="7">
        <f t="shared" si="5"/>
        <v>21.4</v>
      </c>
      <c r="J13" s="8">
        <f t="shared" si="6"/>
        <v>4.012499999999999</v>
      </c>
      <c r="K13" s="7">
        <v>13.5</v>
      </c>
      <c r="L13" s="7">
        <f t="shared" si="7"/>
        <v>4.5</v>
      </c>
      <c r="M13" s="7">
        <v>23</v>
      </c>
      <c r="N13" s="7">
        <f t="shared" si="8"/>
        <v>27.5</v>
      </c>
      <c r="O13" s="8">
        <f t="shared" si="9"/>
        <v>6.875</v>
      </c>
      <c r="P13" s="7">
        <v>12.75</v>
      </c>
      <c r="Q13" s="7">
        <f t="shared" si="2"/>
        <v>5.1</v>
      </c>
      <c r="R13" s="7">
        <v>17.5</v>
      </c>
      <c r="S13" s="7">
        <f t="shared" si="10"/>
        <v>22.6</v>
      </c>
      <c r="T13" s="8">
        <f t="shared" si="11"/>
        <v>11.3</v>
      </c>
      <c r="U13" s="7">
        <f t="shared" si="12"/>
        <v>30.381590909090907</v>
      </c>
      <c r="V13" s="7">
        <f t="shared" si="0"/>
        <v>15.190795454545453</v>
      </c>
      <c r="W13" s="7">
        <f t="shared" si="3"/>
        <v>15</v>
      </c>
    </row>
    <row r="14" spans="1:23" ht="12.75" customHeight="1">
      <c r="A14" s="14">
        <v>10</v>
      </c>
      <c r="B14" s="15" t="s">
        <v>32</v>
      </c>
      <c r="C14" s="16" t="s">
        <v>27</v>
      </c>
      <c r="D14" s="7">
        <v>49.11363636363636</v>
      </c>
      <c r="E14" s="8">
        <f t="shared" si="1"/>
        <v>4.911363636363636</v>
      </c>
      <c r="F14" s="7">
        <v>10</v>
      </c>
      <c r="G14" s="7">
        <f t="shared" si="4"/>
        <v>4</v>
      </c>
      <c r="H14" s="7">
        <v>3.5</v>
      </c>
      <c r="I14" s="7">
        <f t="shared" si="5"/>
        <v>7.5</v>
      </c>
      <c r="J14" s="8">
        <f t="shared" si="6"/>
        <v>1.40625</v>
      </c>
      <c r="K14" s="7">
        <v>8.5</v>
      </c>
      <c r="L14" s="7">
        <f t="shared" si="7"/>
        <v>2.8333333333333335</v>
      </c>
      <c r="M14" s="7">
        <v>6.75</v>
      </c>
      <c r="N14" s="7">
        <f t="shared" si="8"/>
        <v>9.583333333333334</v>
      </c>
      <c r="O14" s="8">
        <f t="shared" si="9"/>
        <v>2.3958333333333335</v>
      </c>
      <c r="P14" s="7">
        <v>15.25</v>
      </c>
      <c r="Q14" s="7">
        <f t="shared" si="2"/>
        <v>6.1</v>
      </c>
      <c r="R14" s="7">
        <v>11</v>
      </c>
      <c r="S14" s="7">
        <f t="shared" si="10"/>
        <v>17.1</v>
      </c>
      <c r="T14" s="8">
        <f t="shared" si="11"/>
        <v>8.55</v>
      </c>
      <c r="U14" s="7">
        <f t="shared" si="12"/>
        <v>17.26344696969697</v>
      </c>
      <c r="V14" s="7">
        <f t="shared" si="0"/>
        <v>8.631723484848486</v>
      </c>
      <c r="W14" s="7">
        <f t="shared" si="3"/>
        <v>8.5</v>
      </c>
    </row>
    <row r="15" spans="1:23" ht="12.75" customHeight="1">
      <c r="A15" s="14">
        <v>11</v>
      </c>
      <c r="B15" s="15" t="s">
        <v>33</v>
      </c>
      <c r="C15" s="16" t="s">
        <v>34</v>
      </c>
      <c r="D15" s="7">
        <v>30.936363636363637</v>
      </c>
      <c r="E15" s="8">
        <f t="shared" si="1"/>
        <v>3.0936363636363637</v>
      </c>
      <c r="F15" s="7">
        <v>9</v>
      </c>
      <c r="G15" s="7">
        <f t="shared" si="4"/>
        <v>3.6</v>
      </c>
      <c r="H15" s="7">
        <v>5</v>
      </c>
      <c r="I15" s="7">
        <f t="shared" si="5"/>
        <v>8.6</v>
      </c>
      <c r="J15" s="8">
        <f t="shared" si="6"/>
        <v>1.6124999999999998</v>
      </c>
      <c r="K15" s="7">
        <v>8</v>
      </c>
      <c r="L15" s="7">
        <f t="shared" si="7"/>
        <v>2.6666666666666665</v>
      </c>
      <c r="M15" s="7">
        <v>8.25</v>
      </c>
      <c r="N15" s="7">
        <f t="shared" si="8"/>
        <v>10.916666666666666</v>
      </c>
      <c r="O15" s="8">
        <f t="shared" si="9"/>
        <v>2.7291666666666665</v>
      </c>
      <c r="P15" s="7">
        <v>1.25</v>
      </c>
      <c r="Q15" s="7">
        <f t="shared" si="2"/>
        <v>0.5</v>
      </c>
      <c r="R15" s="7">
        <v>3.25</v>
      </c>
      <c r="S15" s="7">
        <f t="shared" si="10"/>
        <v>3.75</v>
      </c>
      <c r="T15" s="8">
        <f t="shared" si="11"/>
        <v>1.875</v>
      </c>
      <c r="U15" s="7">
        <f t="shared" si="12"/>
        <v>9.31030303030303</v>
      </c>
      <c r="V15" s="7">
        <f t="shared" si="0"/>
        <v>4.655151515151515</v>
      </c>
      <c r="W15" s="7">
        <f t="shared" si="3"/>
        <v>4.5</v>
      </c>
    </row>
    <row r="16" spans="1:23" ht="12.75" customHeight="1">
      <c r="A16" s="14">
        <v>12</v>
      </c>
      <c r="B16" s="15" t="s">
        <v>35</v>
      </c>
      <c r="C16" s="16" t="s">
        <v>36</v>
      </c>
      <c r="D16" s="7">
        <v>64.81060606060606</v>
      </c>
      <c r="E16" s="8">
        <f t="shared" si="1"/>
        <v>6.481060606060606</v>
      </c>
      <c r="F16" s="7">
        <v>7.5</v>
      </c>
      <c r="G16" s="7">
        <f t="shared" si="4"/>
        <v>3</v>
      </c>
      <c r="H16" s="7">
        <v>10.5</v>
      </c>
      <c r="I16" s="7">
        <f t="shared" si="5"/>
        <v>13.5</v>
      </c>
      <c r="J16" s="8">
        <f t="shared" si="6"/>
        <v>2.53125</v>
      </c>
      <c r="K16" s="7">
        <v>5.5</v>
      </c>
      <c r="L16" s="7">
        <f t="shared" si="7"/>
        <v>1.8333333333333333</v>
      </c>
      <c r="M16" s="7">
        <v>5.75</v>
      </c>
      <c r="N16" s="7">
        <f t="shared" si="8"/>
        <v>7.583333333333333</v>
      </c>
      <c r="O16" s="8">
        <f t="shared" si="9"/>
        <v>1.8958333333333333</v>
      </c>
      <c r="P16" s="7">
        <v>14.25</v>
      </c>
      <c r="Q16" s="7">
        <f t="shared" si="2"/>
        <v>5.7</v>
      </c>
      <c r="R16" s="7">
        <v>11</v>
      </c>
      <c r="S16" s="7">
        <f t="shared" si="10"/>
        <v>16.7</v>
      </c>
      <c r="T16" s="8">
        <f t="shared" si="11"/>
        <v>8.35</v>
      </c>
      <c r="U16" s="7">
        <f t="shared" si="12"/>
        <v>19.25814393939394</v>
      </c>
      <c r="V16" s="7">
        <f t="shared" si="0"/>
        <v>9.62907196969697</v>
      </c>
      <c r="W16" s="7">
        <f t="shared" si="3"/>
        <v>9.5</v>
      </c>
    </row>
    <row r="17" spans="1:23" ht="12.75" customHeight="1">
      <c r="A17" s="14">
        <v>13</v>
      </c>
      <c r="B17" s="15" t="s">
        <v>37</v>
      </c>
      <c r="C17" s="16" t="s">
        <v>27</v>
      </c>
      <c r="D17" s="7">
        <v>70.75454545454545</v>
      </c>
      <c r="E17" s="8">
        <f t="shared" si="1"/>
        <v>7.075454545454545</v>
      </c>
      <c r="F17" s="7">
        <v>16</v>
      </c>
      <c r="G17" s="7">
        <f t="shared" si="4"/>
        <v>6.4</v>
      </c>
      <c r="H17" s="7">
        <v>15</v>
      </c>
      <c r="I17" s="7">
        <f t="shared" si="5"/>
        <v>21.4</v>
      </c>
      <c r="J17" s="8">
        <f t="shared" si="6"/>
        <v>4.012499999999999</v>
      </c>
      <c r="K17" s="7">
        <v>17.25</v>
      </c>
      <c r="L17" s="7">
        <f t="shared" si="7"/>
        <v>5.75</v>
      </c>
      <c r="M17" s="7">
        <v>17</v>
      </c>
      <c r="N17" s="7">
        <f t="shared" si="8"/>
        <v>22.75</v>
      </c>
      <c r="O17" s="8">
        <f t="shared" si="9"/>
        <v>5.6875</v>
      </c>
      <c r="P17" s="7">
        <v>13.75</v>
      </c>
      <c r="Q17" s="7">
        <f t="shared" si="2"/>
        <v>5.5</v>
      </c>
      <c r="R17" s="7">
        <v>15.25</v>
      </c>
      <c r="S17" s="7">
        <f t="shared" si="10"/>
        <v>20.75</v>
      </c>
      <c r="T17" s="8">
        <f t="shared" si="11"/>
        <v>10.375</v>
      </c>
      <c r="U17" s="7">
        <f t="shared" si="12"/>
        <v>27.150454545454544</v>
      </c>
      <c r="V17" s="7">
        <f t="shared" si="0"/>
        <v>13.575227272727272</v>
      </c>
      <c r="W17" s="7">
        <f t="shared" si="3"/>
        <v>13.5</v>
      </c>
    </row>
    <row r="18" spans="1:23" ht="12.75" customHeight="1">
      <c r="A18" s="14">
        <v>14</v>
      </c>
      <c r="B18" s="15" t="s">
        <v>38</v>
      </c>
      <c r="C18" s="16" t="s">
        <v>39</v>
      </c>
      <c r="D18" s="7">
        <v>62.35454545454546</v>
      </c>
      <c r="E18" s="8">
        <f t="shared" si="1"/>
        <v>6.235454545454546</v>
      </c>
      <c r="F18" s="7">
        <v>9</v>
      </c>
      <c r="G18" s="7">
        <f t="shared" si="4"/>
        <v>3.6</v>
      </c>
      <c r="H18" s="7">
        <v>8.5</v>
      </c>
      <c r="I18" s="7">
        <f t="shared" si="5"/>
        <v>12.1</v>
      </c>
      <c r="J18" s="8">
        <f t="shared" si="6"/>
        <v>2.26875</v>
      </c>
      <c r="K18" s="7">
        <v>9.5</v>
      </c>
      <c r="L18" s="7">
        <f t="shared" si="7"/>
        <v>3.1666666666666665</v>
      </c>
      <c r="M18" s="7">
        <v>11</v>
      </c>
      <c r="N18" s="7">
        <f t="shared" si="8"/>
        <v>14.166666666666666</v>
      </c>
      <c r="O18" s="8">
        <f t="shared" si="9"/>
        <v>3.5416666666666665</v>
      </c>
      <c r="P18" s="7">
        <v>10.5</v>
      </c>
      <c r="Q18" s="7">
        <f t="shared" si="2"/>
        <v>4.2</v>
      </c>
      <c r="R18" s="7">
        <v>9.5</v>
      </c>
      <c r="S18" s="7">
        <f t="shared" si="10"/>
        <v>13.7</v>
      </c>
      <c r="T18" s="8">
        <f t="shared" si="11"/>
        <v>6.85</v>
      </c>
      <c r="U18" s="7">
        <f t="shared" si="12"/>
        <v>18.89587121212121</v>
      </c>
      <c r="V18" s="7">
        <f t="shared" si="0"/>
        <v>9.447935606060605</v>
      </c>
      <c r="W18" s="7">
        <f t="shared" si="3"/>
        <v>9.5</v>
      </c>
    </row>
    <row r="19" spans="1:23" ht="12.75" customHeight="1">
      <c r="A19" s="14">
        <v>15</v>
      </c>
      <c r="B19" s="15" t="s">
        <v>40</v>
      </c>
      <c r="C19" s="16" t="s">
        <v>19</v>
      </c>
      <c r="D19" s="7">
        <v>25.156666666666666</v>
      </c>
      <c r="E19" s="8">
        <f t="shared" si="1"/>
        <v>2.5156666666666667</v>
      </c>
      <c r="F19" s="7">
        <v>8.5</v>
      </c>
      <c r="G19" s="7">
        <f t="shared" si="4"/>
        <v>3.4</v>
      </c>
      <c r="H19" s="7">
        <v>2.25</v>
      </c>
      <c r="I19" s="7">
        <f t="shared" si="5"/>
        <v>5.65</v>
      </c>
      <c r="J19" s="8">
        <f t="shared" si="6"/>
        <v>1.0593750000000002</v>
      </c>
      <c r="K19" s="7">
        <v>2</v>
      </c>
      <c r="L19" s="7">
        <f t="shared" si="7"/>
        <v>0.6666666666666666</v>
      </c>
      <c r="M19" s="7">
        <v>0</v>
      </c>
      <c r="N19" s="7">
        <f t="shared" si="8"/>
        <v>0.6666666666666666</v>
      </c>
      <c r="O19" s="8">
        <f t="shared" si="9"/>
        <v>0.16666666666666666</v>
      </c>
      <c r="P19" s="7">
        <v>10</v>
      </c>
      <c r="Q19" s="7">
        <f t="shared" si="2"/>
        <v>4</v>
      </c>
      <c r="R19" s="7">
        <v>0</v>
      </c>
      <c r="S19" s="7">
        <f t="shared" si="10"/>
        <v>4</v>
      </c>
      <c r="T19" s="8">
        <f t="shared" si="11"/>
        <v>2</v>
      </c>
      <c r="U19" s="7">
        <f t="shared" si="12"/>
        <v>5.741708333333333</v>
      </c>
      <c r="V19" s="7">
        <f t="shared" si="0"/>
        <v>2.8708541666666667</v>
      </c>
      <c r="W19" s="7">
        <f t="shared" si="3"/>
        <v>3</v>
      </c>
    </row>
    <row r="20" spans="1:23" ht="12.75" customHeight="1">
      <c r="A20" s="14">
        <v>16</v>
      </c>
      <c r="B20" s="15" t="s">
        <v>41</v>
      </c>
      <c r="C20" s="16" t="s">
        <v>42</v>
      </c>
      <c r="D20" s="7">
        <v>62.7530303030303</v>
      </c>
      <c r="E20" s="8">
        <f t="shared" si="1"/>
        <v>6.27530303030303</v>
      </c>
      <c r="F20" s="7">
        <v>8.5</v>
      </c>
      <c r="G20" s="7">
        <f t="shared" si="4"/>
        <v>3.4</v>
      </c>
      <c r="H20" s="18">
        <v>7.25</v>
      </c>
      <c r="I20" s="7">
        <f t="shared" si="5"/>
        <v>10.65</v>
      </c>
      <c r="J20" s="8">
        <f t="shared" si="6"/>
        <v>1.9968750000000002</v>
      </c>
      <c r="K20" s="7">
        <v>7.75</v>
      </c>
      <c r="L20" s="7">
        <f t="shared" si="7"/>
        <v>2.5833333333333335</v>
      </c>
      <c r="M20" s="7">
        <v>12.75</v>
      </c>
      <c r="N20" s="7">
        <f t="shared" si="8"/>
        <v>15.333333333333334</v>
      </c>
      <c r="O20" s="8">
        <f t="shared" si="9"/>
        <v>3.8333333333333335</v>
      </c>
      <c r="P20" s="7">
        <v>11.75</v>
      </c>
      <c r="Q20" s="7">
        <f t="shared" si="2"/>
        <v>4.7</v>
      </c>
      <c r="R20" s="7">
        <v>13.75</v>
      </c>
      <c r="S20" s="7">
        <f t="shared" si="10"/>
        <v>18.45</v>
      </c>
      <c r="T20" s="8">
        <f t="shared" si="11"/>
        <v>9.225</v>
      </c>
      <c r="U20" s="7">
        <f t="shared" si="12"/>
        <v>21.330511363636365</v>
      </c>
      <c r="V20" s="7">
        <f t="shared" si="0"/>
        <v>10.665255681818183</v>
      </c>
      <c r="W20" s="7">
        <f t="shared" si="3"/>
        <v>10.5</v>
      </c>
    </row>
    <row r="21" spans="1:15" ht="12.75" customHeight="1">
      <c r="A21" s="14">
        <v>17</v>
      </c>
      <c r="B21" s="15" t="s">
        <v>41</v>
      </c>
      <c r="C21" s="16" t="s">
        <v>21</v>
      </c>
      <c r="E21" s="8"/>
      <c r="G21" s="7">
        <f t="shared" si="4"/>
        <v>0</v>
      </c>
      <c r="I21" s="7">
        <f t="shared" si="5"/>
        <v>0</v>
      </c>
      <c r="J21" s="8">
        <f t="shared" si="6"/>
        <v>0</v>
      </c>
      <c r="O21" s="8"/>
    </row>
    <row r="22" spans="1:23" ht="12.75" customHeight="1">
      <c r="A22" s="14">
        <v>18</v>
      </c>
      <c r="B22" s="15" t="s">
        <v>43</v>
      </c>
      <c r="C22" s="16" t="s">
        <v>27</v>
      </c>
      <c r="D22" s="7">
        <v>11.622727272727273</v>
      </c>
      <c r="E22" s="8">
        <f t="shared" si="1"/>
        <v>1.1622727272727273</v>
      </c>
      <c r="F22" s="7">
        <v>3</v>
      </c>
      <c r="G22" s="7">
        <f t="shared" si="4"/>
        <v>1.2</v>
      </c>
      <c r="H22" s="7">
        <v>0</v>
      </c>
      <c r="I22" s="7">
        <f t="shared" si="5"/>
        <v>1.2</v>
      </c>
      <c r="J22" s="8">
        <f t="shared" si="6"/>
        <v>0.22499999999999998</v>
      </c>
      <c r="O22" s="8"/>
      <c r="Q22" s="7">
        <f>P22/20*8</f>
        <v>0</v>
      </c>
      <c r="S22" s="7">
        <f t="shared" si="10"/>
        <v>0</v>
      </c>
      <c r="T22" s="8">
        <f t="shared" si="11"/>
        <v>0</v>
      </c>
      <c r="U22" s="7">
        <f t="shared" si="12"/>
        <v>1.3872727272727272</v>
      </c>
      <c r="V22" s="7">
        <f>U22/2</f>
        <v>0.6936363636363636</v>
      </c>
      <c r="W22" s="7">
        <f t="shared" si="3"/>
        <v>0.5</v>
      </c>
    </row>
    <row r="23" spans="1:15" ht="12.75" customHeight="1">
      <c r="A23" s="14">
        <v>19</v>
      </c>
      <c r="B23" s="15" t="s">
        <v>43</v>
      </c>
      <c r="C23" s="16" t="s">
        <v>44</v>
      </c>
      <c r="E23" s="8"/>
      <c r="G23" s="7">
        <f t="shared" si="4"/>
        <v>0</v>
      </c>
      <c r="I23" s="7">
        <f t="shared" si="5"/>
        <v>0</v>
      </c>
      <c r="J23" s="8">
        <f t="shared" si="6"/>
        <v>0</v>
      </c>
      <c r="O23" s="8"/>
    </row>
    <row r="24" spans="1:23" ht="12.75" customHeight="1">
      <c r="A24" s="14">
        <v>20</v>
      </c>
      <c r="B24" s="15" t="s">
        <v>43</v>
      </c>
      <c r="C24" s="16" t="s">
        <v>36</v>
      </c>
      <c r="D24" s="7">
        <v>62.59659090909091</v>
      </c>
      <c r="E24" s="8">
        <f t="shared" si="1"/>
        <v>6.259659090909091</v>
      </c>
      <c r="F24" s="7">
        <v>16</v>
      </c>
      <c r="G24" s="7">
        <f t="shared" si="4"/>
        <v>6.4</v>
      </c>
      <c r="H24" s="7">
        <v>14.5</v>
      </c>
      <c r="I24" s="7">
        <f t="shared" si="5"/>
        <v>20.9</v>
      </c>
      <c r="J24" s="8">
        <f t="shared" si="6"/>
        <v>3.9187499999999997</v>
      </c>
      <c r="K24" s="7">
        <v>15.25</v>
      </c>
      <c r="L24" s="7">
        <f t="shared" si="7"/>
        <v>5.083333333333333</v>
      </c>
      <c r="M24" s="7">
        <v>12</v>
      </c>
      <c r="N24" s="7">
        <f t="shared" si="8"/>
        <v>17.083333333333332</v>
      </c>
      <c r="O24" s="8">
        <f t="shared" si="9"/>
        <v>4.270833333333333</v>
      </c>
      <c r="P24" s="7">
        <v>16.75</v>
      </c>
      <c r="Q24" s="7">
        <f aca="true" t="shared" si="13" ref="Q24:Q33">P24/20*8</f>
        <v>6.7</v>
      </c>
      <c r="R24" s="7">
        <v>12.75</v>
      </c>
      <c r="S24" s="7">
        <f t="shared" si="10"/>
        <v>19.45</v>
      </c>
      <c r="T24" s="8">
        <f t="shared" si="11"/>
        <v>9.725</v>
      </c>
      <c r="U24" s="7">
        <f t="shared" si="12"/>
        <v>24.174242424242422</v>
      </c>
      <c r="V24" s="7">
        <f aca="true" t="shared" si="14" ref="V24:V33">U24/2</f>
        <v>12.087121212121211</v>
      </c>
      <c r="W24" s="7">
        <f t="shared" si="3"/>
        <v>12</v>
      </c>
    </row>
    <row r="25" spans="1:23" ht="12.75" customHeight="1">
      <c r="A25" s="14">
        <v>21</v>
      </c>
      <c r="B25" s="15" t="s">
        <v>45</v>
      </c>
      <c r="C25" s="16" t="s">
        <v>27</v>
      </c>
      <c r="D25" s="7">
        <v>41.74090909090909</v>
      </c>
      <c r="E25" s="8">
        <f t="shared" si="1"/>
        <v>4.174090909090909</v>
      </c>
      <c r="F25" s="7">
        <v>6.5</v>
      </c>
      <c r="G25" s="7">
        <f t="shared" si="4"/>
        <v>2.6</v>
      </c>
      <c r="H25" s="7">
        <v>2.5</v>
      </c>
      <c r="I25" s="7">
        <f t="shared" si="5"/>
        <v>5.1</v>
      </c>
      <c r="J25" s="8">
        <f t="shared" si="6"/>
        <v>0.9562499999999999</v>
      </c>
      <c r="K25" s="7">
        <v>7.75</v>
      </c>
      <c r="L25" s="7">
        <f t="shared" si="7"/>
        <v>2.5833333333333335</v>
      </c>
      <c r="M25" s="7">
        <v>0</v>
      </c>
      <c r="N25" s="7">
        <f t="shared" si="8"/>
        <v>2.5833333333333335</v>
      </c>
      <c r="O25" s="8">
        <f t="shared" si="9"/>
        <v>0.6458333333333334</v>
      </c>
      <c r="P25" s="7">
        <v>0</v>
      </c>
      <c r="Q25" s="7">
        <f t="shared" si="13"/>
        <v>0</v>
      </c>
      <c r="R25" s="7">
        <v>2.75</v>
      </c>
      <c r="S25" s="7">
        <f t="shared" si="10"/>
        <v>2.75</v>
      </c>
      <c r="T25" s="8">
        <f t="shared" si="11"/>
        <v>1.375</v>
      </c>
      <c r="U25" s="7">
        <f t="shared" si="12"/>
        <v>7.151174242424242</v>
      </c>
      <c r="V25" s="7">
        <f t="shared" si="14"/>
        <v>3.575587121212121</v>
      </c>
      <c r="W25" s="7">
        <f t="shared" si="3"/>
        <v>3.5</v>
      </c>
    </row>
    <row r="26" spans="1:23" ht="12.75" customHeight="1">
      <c r="A26" s="14">
        <v>22</v>
      </c>
      <c r="B26" s="15" t="s">
        <v>46</v>
      </c>
      <c r="C26" s="16" t="s">
        <v>27</v>
      </c>
      <c r="D26" s="7">
        <v>18.393939393939394</v>
      </c>
      <c r="E26" s="8">
        <f t="shared" si="1"/>
        <v>1.8393939393939394</v>
      </c>
      <c r="G26" s="7">
        <f t="shared" si="4"/>
        <v>0</v>
      </c>
      <c r="I26" s="7">
        <f t="shared" si="5"/>
        <v>0</v>
      </c>
      <c r="J26" s="8">
        <f t="shared" si="6"/>
        <v>0</v>
      </c>
      <c r="N26" s="7">
        <f t="shared" si="8"/>
        <v>0</v>
      </c>
      <c r="O26" s="8">
        <f t="shared" si="9"/>
        <v>0</v>
      </c>
      <c r="Q26" s="7">
        <f t="shared" si="13"/>
        <v>0</v>
      </c>
      <c r="S26" s="7">
        <f t="shared" si="10"/>
        <v>0</v>
      </c>
      <c r="T26" s="8">
        <f t="shared" si="11"/>
        <v>0</v>
      </c>
      <c r="U26" s="7">
        <f t="shared" si="12"/>
        <v>1.8393939393939394</v>
      </c>
      <c r="V26" s="7">
        <f t="shared" si="14"/>
        <v>0.9196969696969697</v>
      </c>
      <c r="W26" s="7">
        <f t="shared" si="3"/>
        <v>1</v>
      </c>
    </row>
    <row r="27" spans="1:23" ht="12.75" customHeight="1">
      <c r="A27" s="14">
        <v>23</v>
      </c>
      <c r="B27" s="15" t="s">
        <v>47</v>
      </c>
      <c r="C27" s="16" t="s">
        <v>48</v>
      </c>
      <c r="D27" s="7">
        <v>38.62651515151516</v>
      </c>
      <c r="E27" s="8">
        <f t="shared" si="1"/>
        <v>3.8626515151515157</v>
      </c>
      <c r="G27" s="7">
        <f t="shared" si="4"/>
        <v>0</v>
      </c>
      <c r="I27" s="7">
        <f t="shared" si="5"/>
        <v>0</v>
      </c>
      <c r="J27" s="8">
        <f t="shared" si="6"/>
        <v>0</v>
      </c>
      <c r="N27" s="7">
        <f t="shared" si="8"/>
        <v>0</v>
      </c>
      <c r="O27" s="8">
        <f t="shared" si="9"/>
        <v>0</v>
      </c>
      <c r="Q27" s="7">
        <f t="shared" si="13"/>
        <v>0</v>
      </c>
      <c r="S27" s="7">
        <f t="shared" si="10"/>
        <v>0</v>
      </c>
      <c r="T27" s="8">
        <f t="shared" si="11"/>
        <v>0</v>
      </c>
      <c r="U27" s="7">
        <f t="shared" si="12"/>
        <v>3.8626515151515157</v>
      </c>
      <c r="V27" s="7">
        <f t="shared" si="14"/>
        <v>1.9313257575757579</v>
      </c>
      <c r="W27" s="7">
        <f t="shared" si="3"/>
        <v>2</v>
      </c>
    </row>
    <row r="28" spans="1:23" ht="12.75" customHeight="1" thickBot="1">
      <c r="A28" s="14">
        <v>24</v>
      </c>
      <c r="B28" s="15" t="s">
        <v>49</v>
      </c>
      <c r="C28" s="16" t="s">
        <v>42</v>
      </c>
      <c r="D28" s="7">
        <v>44.192424242424245</v>
      </c>
      <c r="E28" s="8">
        <f t="shared" si="1"/>
        <v>4.419242424242425</v>
      </c>
      <c r="F28" s="7">
        <v>7</v>
      </c>
      <c r="G28" s="7">
        <f t="shared" si="4"/>
        <v>2.8</v>
      </c>
      <c r="H28" s="7">
        <v>2</v>
      </c>
      <c r="I28" s="7">
        <f t="shared" si="5"/>
        <v>4.8</v>
      </c>
      <c r="J28" s="8">
        <f t="shared" si="6"/>
        <v>0.8999999999999999</v>
      </c>
      <c r="K28" s="7">
        <v>4.25</v>
      </c>
      <c r="L28" s="7">
        <f t="shared" si="7"/>
        <v>1.4166666666666667</v>
      </c>
      <c r="M28" s="7">
        <v>1</v>
      </c>
      <c r="N28" s="7">
        <f t="shared" si="8"/>
        <v>2.416666666666667</v>
      </c>
      <c r="O28" s="8">
        <f t="shared" si="9"/>
        <v>0.6041666666666667</v>
      </c>
      <c r="P28" s="7">
        <v>14.25</v>
      </c>
      <c r="Q28" s="7">
        <f t="shared" si="13"/>
        <v>5.7</v>
      </c>
      <c r="R28" s="7">
        <v>3.75</v>
      </c>
      <c r="S28" s="7">
        <f t="shared" si="10"/>
        <v>9.45</v>
      </c>
      <c r="T28" s="8">
        <f t="shared" si="11"/>
        <v>4.725</v>
      </c>
      <c r="U28" s="7">
        <f t="shared" si="12"/>
        <v>10.648409090909091</v>
      </c>
      <c r="V28" s="7">
        <f t="shared" si="14"/>
        <v>5.3242045454545455</v>
      </c>
      <c r="W28" s="7">
        <f t="shared" si="3"/>
        <v>5.5</v>
      </c>
    </row>
    <row r="29" spans="1:23" ht="12.75" customHeight="1" thickBot="1">
      <c r="A29" s="14">
        <v>25</v>
      </c>
      <c r="B29" s="15" t="s">
        <v>50</v>
      </c>
      <c r="C29" s="16" t="s">
        <v>27</v>
      </c>
      <c r="D29" s="7">
        <v>45.76477272727273</v>
      </c>
      <c r="E29" s="19">
        <v>3.04</v>
      </c>
      <c r="F29" s="7">
        <v>8.5</v>
      </c>
      <c r="G29" s="7">
        <f t="shared" si="4"/>
        <v>3.4</v>
      </c>
      <c r="H29" s="7">
        <v>7.75</v>
      </c>
      <c r="I29" s="7">
        <f t="shared" si="5"/>
        <v>11.15</v>
      </c>
      <c r="J29" s="8">
        <f t="shared" si="6"/>
        <v>2.090625</v>
      </c>
      <c r="K29" s="7">
        <v>10.25</v>
      </c>
      <c r="L29" s="7">
        <f t="shared" si="7"/>
        <v>3.4166666666666665</v>
      </c>
      <c r="M29" s="7">
        <v>9.5</v>
      </c>
      <c r="N29" s="7">
        <f t="shared" si="8"/>
        <v>12.916666666666666</v>
      </c>
      <c r="O29" s="8">
        <f t="shared" si="9"/>
        <v>3.2291666666666665</v>
      </c>
      <c r="P29" s="7">
        <v>9.5</v>
      </c>
      <c r="Q29" s="7">
        <f t="shared" si="13"/>
        <v>3.8</v>
      </c>
      <c r="R29" s="7">
        <v>5.25</v>
      </c>
      <c r="S29" s="7">
        <f t="shared" si="10"/>
        <v>9.05</v>
      </c>
      <c r="T29" s="8">
        <f t="shared" si="11"/>
        <v>4.525</v>
      </c>
      <c r="U29" s="7">
        <f>E29+J29+O29+T29</f>
        <v>12.884791666666667</v>
      </c>
      <c r="V29" s="7">
        <f t="shared" si="14"/>
        <v>6.442395833333333</v>
      </c>
      <c r="W29" s="7">
        <f t="shared" si="3"/>
        <v>6.5</v>
      </c>
    </row>
    <row r="30" spans="1:23" ht="12.75" customHeight="1">
      <c r="A30" s="14">
        <v>26</v>
      </c>
      <c r="B30" s="15" t="s">
        <v>51</v>
      </c>
      <c r="C30" s="16" t="s">
        <v>52</v>
      </c>
      <c r="D30" s="7">
        <v>40.31060606060606</v>
      </c>
      <c r="E30" s="8">
        <f t="shared" si="1"/>
        <v>4.031060606060606</v>
      </c>
      <c r="G30" s="7">
        <f t="shared" si="4"/>
        <v>0</v>
      </c>
      <c r="I30" s="7">
        <f t="shared" si="5"/>
        <v>0</v>
      </c>
      <c r="J30" s="8">
        <f t="shared" si="6"/>
        <v>0</v>
      </c>
      <c r="N30" s="7">
        <f t="shared" si="8"/>
        <v>0</v>
      </c>
      <c r="O30" s="8">
        <f t="shared" si="9"/>
        <v>0</v>
      </c>
      <c r="P30" s="7">
        <v>4.5</v>
      </c>
      <c r="Q30" s="7">
        <f t="shared" si="13"/>
        <v>1.8</v>
      </c>
      <c r="R30" s="7">
        <v>2</v>
      </c>
      <c r="S30" s="7">
        <f t="shared" si="10"/>
        <v>3.8</v>
      </c>
      <c r="T30" s="8">
        <f t="shared" si="11"/>
        <v>1.9</v>
      </c>
      <c r="U30" s="7">
        <f>E30+J30+O30+T30</f>
        <v>5.931060606060607</v>
      </c>
      <c r="V30" s="7">
        <f t="shared" si="14"/>
        <v>2.9655303030303033</v>
      </c>
      <c r="W30" s="7">
        <f t="shared" si="3"/>
        <v>3</v>
      </c>
    </row>
    <row r="31" spans="1:23" ht="12.75" customHeight="1">
      <c r="A31" s="14">
        <v>27</v>
      </c>
      <c r="B31" s="15" t="s">
        <v>53</v>
      </c>
      <c r="C31" s="16" t="s">
        <v>21</v>
      </c>
      <c r="D31" s="7">
        <v>26.124242424242425</v>
      </c>
      <c r="E31" s="8">
        <f t="shared" si="1"/>
        <v>2.6124242424242423</v>
      </c>
      <c r="F31" s="7">
        <v>8</v>
      </c>
      <c r="G31" s="7">
        <f t="shared" si="4"/>
        <v>3.2</v>
      </c>
      <c r="H31" s="7">
        <v>6</v>
      </c>
      <c r="I31" s="7">
        <f t="shared" si="5"/>
        <v>9.2</v>
      </c>
      <c r="J31" s="8">
        <f t="shared" si="6"/>
        <v>1.7249999999999999</v>
      </c>
      <c r="K31" s="7">
        <v>4.75</v>
      </c>
      <c r="L31" s="7">
        <f t="shared" si="7"/>
        <v>1.5833333333333333</v>
      </c>
      <c r="M31" s="7">
        <v>6.75</v>
      </c>
      <c r="N31" s="7">
        <f t="shared" si="8"/>
        <v>8.333333333333334</v>
      </c>
      <c r="O31" s="8">
        <f t="shared" si="9"/>
        <v>2.0833333333333335</v>
      </c>
      <c r="P31" s="7">
        <v>4.25</v>
      </c>
      <c r="Q31" s="7">
        <f t="shared" si="13"/>
        <v>1.7</v>
      </c>
      <c r="R31" s="7">
        <v>6.5</v>
      </c>
      <c r="S31" s="7">
        <f t="shared" si="10"/>
        <v>8.2</v>
      </c>
      <c r="T31" s="8">
        <f t="shared" si="11"/>
        <v>4.1</v>
      </c>
      <c r="U31" s="7">
        <f t="shared" si="12"/>
        <v>10.520757575757575</v>
      </c>
      <c r="V31" s="7">
        <f t="shared" si="14"/>
        <v>5.260378787878787</v>
      </c>
      <c r="W31" s="7">
        <f t="shared" si="3"/>
        <v>5.5</v>
      </c>
    </row>
    <row r="32" spans="1:23" ht="12.75" customHeight="1">
      <c r="A32" s="14">
        <v>28</v>
      </c>
      <c r="B32" s="15" t="s">
        <v>54</v>
      </c>
      <c r="C32" s="16" t="s">
        <v>39</v>
      </c>
      <c r="D32" s="7">
        <v>65.62272727272727</v>
      </c>
      <c r="E32" s="8">
        <f t="shared" si="1"/>
        <v>6.5622727272727275</v>
      </c>
      <c r="J32" s="8"/>
      <c r="O32" s="8"/>
      <c r="Q32" s="7">
        <f t="shared" si="13"/>
        <v>0</v>
      </c>
      <c r="S32" s="7">
        <f t="shared" si="10"/>
        <v>0</v>
      </c>
      <c r="T32" s="8">
        <f t="shared" si="11"/>
        <v>0</v>
      </c>
      <c r="U32" s="7">
        <f t="shared" si="12"/>
        <v>6.5622727272727275</v>
      </c>
      <c r="V32" s="7">
        <f t="shared" si="14"/>
        <v>3.2811363636363637</v>
      </c>
      <c r="W32" s="7">
        <f t="shared" si="3"/>
        <v>3.5</v>
      </c>
    </row>
    <row r="33" spans="1:23" ht="12.75" customHeight="1">
      <c r="A33" s="14">
        <v>29</v>
      </c>
      <c r="B33" s="15" t="s">
        <v>55</v>
      </c>
      <c r="C33" s="16" t="s">
        <v>31</v>
      </c>
      <c r="D33" s="7">
        <v>68.30909090909091</v>
      </c>
      <c r="E33" s="8">
        <f t="shared" si="1"/>
        <v>6.830909090909091</v>
      </c>
      <c r="J33" s="8"/>
      <c r="K33" s="7">
        <v>13.25</v>
      </c>
      <c r="L33" s="7">
        <f t="shared" si="7"/>
        <v>4.416666666666667</v>
      </c>
      <c r="M33" s="7">
        <v>14</v>
      </c>
      <c r="N33" s="7">
        <f t="shared" si="8"/>
        <v>18.416666666666668</v>
      </c>
      <c r="O33" s="8">
        <f t="shared" si="9"/>
        <v>4.604166666666667</v>
      </c>
      <c r="P33" s="7">
        <v>16.5</v>
      </c>
      <c r="Q33" s="7">
        <f t="shared" si="13"/>
        <v>6.6</v>
      </c>
      <c r="R33" s="7">
        <v>8.75</v>
      </c>
      <c r="S33" s="7">
        <f t="shared" si="10"/>
        <v>15.35</v>
      </c>
      <c r="T33" s="8">
        <f t="shared" si="11"/>
        <v>7.675</v>
      </c>
      <c r="U33" s="7">
        <f t="shared" si="12"/>
        <v>19.110075757575757</v>
      </c>
      <c r="V33" s="7">
        <f t="shared" si="14"/>
        <v>9.555037878787878</v>
      </c>
      <c r="W33" s="7">
        <f t="shared" si="3"/>
        <v>9.5</v>
      </c>
    </row>
    <row r="34" spans="1:20" ht="12.75" customHeight="1">
      <c r="A34" s="14">
        <v>30</v>
      </c>
      <c r="B34" s="15" t="s">
        <v>56</v>
      </c>
      <c r="C34" s="16" t="s">
        <v>44</v>
      </c>
      <c r="E34" s="8"/>
      <c r="J34" s="8"/>
      <c r="O34" s="8"/>
      <c r="T34" s="8"/>
    </row>
    <row r="35" spans="1:23" ht="12.75" customHeight="1">
      <c r="A35" s="14">
        <v>31</v>
      </c>
      <c r="B35" s="15" t="s">
        <v>57</v>
      </c>
      <c r="C35" s="16" t="s">
        <v>36</v>
      </c>
      <c r="D35" s="7">
        <v>12.613636363636363</v>
      </c>
      <c r="E35" s="8">
        <f t="shared" si="1"/>
        <v>1.2613636363636362</v>
      </c>
      <c r="J35" s="8"/>
      <c r="O35" s="8"/>
      <c r="T35" s="8"/>
      <c r="U35" s="7">
        <f t="shared" si="12"/>
        <v>1.2613636363636362</v>
      </c>
      <c r="V35" s="7">
        <f>U35/2</f>
        <v>0.6306818181818181</v>
      </c>
      <c r="W35" s="7">
        <f t="shared" si="3"/>
        <v>0.5</v>
      </c>
    </row>
    <row r="36" spans="1:23" ht="12.75" customHeight="1">
      <c r="A36" s="14">
        <v>32</v>
      </c>
      <c r="B36" s="15" t="s">
        <v>58</v>
      </c>
      <c r="C36" s="16" t="s">
        <v>27</v>
      </c>
      <c r="E36" s="8"/>
      <c r="J36" s="8"/>
      <c r="O36" s="8"/>
      <c r="T36" s="8"/>
      <c r="U36" s="7">
        <f t="shared" si="12"/>
        <v>0</v>
      </c>
      <c r="V36" s="7">
        <f>U36/2</f>
        <v>0</v>
      </c>
      <c r="W36" s="7">
        <f t="shared" si="3"/>
        <v>0</v>
      </c>
    </row>
    <row r="37" spans="1:23" ht="12.75" customHeight="1">
      <c r="A37" s="14">
        <v>33</v>
      </c>
      <c r="B37" s="15" t="s">
        <v>59</v>
      </c>
      <c r="C37" s="16" t="s">
        <v>27</v>
      </c>
      <c r="D37" s="7">
        <v>1.2</v>
      </c>
      <c r="E37" s="8">
        <f t="shared" si="1"/>
        <v>0.12</v>
      </c>
      <c r="J37" s="8"/>
      <c r="O37" s="8"/>
      <c r="T37" s="8"/>
      <c r="U37" s="7">
        <f t="shared" si="12"/>
        <v>0.12</v>
      </c>
      <c r="V37" s="7">
        <f>U37/2</f>
        <v>0.06</v>
      </c>
      <c r="W37" s="7">
        <f t="shared" si="3"/>
        <v>0</v>
      </c>
    </row>
    <row r="38" spans="2:22" ht="12.75" customHeight="1" thickBot="1">
      <c r="B38" s="20"/>
      <c r="C38" s="20"/>
      <c r="D38" s="20"/>
      <c r="F38" s="20"/>
      <c r="T38" s="17"/>
      <c r="V38" s="17"/>
    </row>
    <row r="39" spans="2:6" ht="12.75" customHeight="1">
      <c r="B39" s="21" t="s">
        <v>12</v>
      </c>
      <c r="C39" s="22"/>
      <c r="D39" s="23"/>
      <c r="E39" s="24"/>
      <c r="F39" s="20"/>
    </row>
    <row r="40" spans="2:6" ht="12.75" customHeight="1" thickBot="1">
      <c r="B40" s="25" t="s">
        <v>50</v>
      </c>
      <c r="C40" s="26" t="s">
        <v>27</v>
      </c>
      <c r="D40" s="20"/>
      <c r="E40" s="27"/>
      <c r="F40" s="20"/>
    </row>
    <row r="41" spans="2:6" ht="12.75" customHeight="1">
      <c r="B41" s="28" t="s">
        <v>13</v>
      </c>
      <c r="C41" s="29">
        <v>4</v>
      </c>
      <c r="D41" s="30" t="s">
        <v>14</v>
      </c>
      <c r="E41" s="31" t="s">
        <v>15</v>
      </c>
      <c r="F41" s="20"/>
    </row>
    <row r="42" spans="2:6" ht="12.75" customHeight="1" thickBot="1">
      <c r="B42" s="32">
        <v>3.5</v>
      </c>
      <c r="C42" s="33">
        <f>B42/3</f>
        <v>1.1666666666666667</v>
      </c>
      <c r="D42" s="33">
        <f>3.75/2</f>
        <v>1.875</v>
      </c>
      <c r="E42" s="34">
        <f>C42+D42</f>
        <v>3.041666666666667</v>
      </c>
      <c r="F42" s="20"/>
    </row>
    <row r="43" ht="12.75" customHeight="1">
      <c r="F43" s="20"/>
    </row>
    <row r="44" ht="12.75" customHeight="1">
      <c r="F44" s="20"/>
    </row>
  </sheetData>
  <mergeCells count="1">
    <mergeCell ref="A2:B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Nelle Baertsoen</dc:creator>
  <cp:keywords/>
  <dc:description/>
  <cp:lastModifiedBy>Nelle Baertsoen</cp:lastModifiedBy>
  <dcterms:created xsi:type="dcterms:W3CDTF">2010-07-01T21:33:20Z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